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2"/>
  <workbookPr defaultThemeVersion="166925"/>
  <mc:AlternateContent xmlns:mc="http://schemas.openxmlformats.org/markup-compatibility/2006">
    <mc:Choice Requires="x15">
      <x15ac:absPath xmlns:x15ac="http://schemas.microsoft.com/office/spreadsheetml/2010/11/ac" url="/Users/elzbietagorajewska/Downloads/"/>
    </mc:Choice>
  </mc:AlternateContent>
  <xr:revisionPtr revIDLastSave="0" documentId="8_{87A6FB34-2845-4D05-984C-54C95481A442}" xr6:coauthVersionLast="47" xr6:coauthVersionMax="47" xr10:uidLastSave="{00000000-0000-0000-0000-000000000000}"/>
  <bookViews>
    <workbookView xWindow="0" yWindow="500" windowWidth="28800" windowHeight="16100" firstSheet="2" activeTab="2" xr2:uid="{0C25487B-C1E2-42A0-9830-CB69B8C2348A}"/>
  </bookViews>
  <sheets>
    <sheet name="Introduction" sheetId="4" r:id="rId1"/>
    <sheet name="Definitions" sheetId="11" r:id="rId2"/>
    <sheet name="Media by Market Summaries" sheetId="10" r:id="rId3"/>
    <sheet name="US TV Detail" sheetId="2" r:id="rId4"/>
    <sheet name="UK TV Detail" sheetId="14" r:id="rId5"/>
    <sheet name="2027 vs 2026" sheetId="13" r:id="rId6"/>
    <sheet name="UK TV Detailed Data Breakdown" sheetId="12" state="hidden" r:id="rId7"/>
  </sheets>
  <definedNames>
    <definedName name="adspend">#REF!</definedName>
    <definedName name="adspend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2" i="13" l="1"/>
  <c r="J60" i="13"/>
  <c r="J58" i="13"/>
  <c r="J50" i="13"/>
  <c r="I50" i="13"/>
  <c r="J49" i="13"/>
  <c r="J45" i="13"/>
  <c r="I45" i="13"/>
  <c r="J43" i="13"/>
  <c r="J41" i="13"/>
  <c r="J33" i="13"/>
  <c r="I33" i="13"/>
  <c r="J32" i="13"/>
  <c r="I28" i="13"/>
  <c r="J26" i="13"/>
  <c r="J19" i="13"/>
  <c r="J16" i="13"/>
  <c r="I16" i="13"/>
  <c r="J15" i="13"/>
  <c r="I21" i="13"/>
  <c r="I22" i="13"/>
  <c r="I23" i="13"/>
  <c r="J65" i="13"/>
  <c r="I64" i="13"/>
  <c r="J64" i="13"/>
  <c r="J63" i="13"/>
  <c r="J62" i="13"/>
  <c r="J61" i="13"/>
  <c r="I61" i="13"/>
  <c r="I60" i="13"/>
  <c r="J59" i="13"/>
  <c r="I58" i="13"/>
  <c r="J57" i="13"/>
  <c r="I56" i="13"/>
  <c r="I49" i="13"/>
  <c r="J48" i="13"/>
  <c r="I47" i="13"/>
  <c r="J47" i="13"/>
  <c r="J46" i="13"/>
  <c r="J44" i="13"/>
  <c r="I44" i="13"/>
  <c r="I43" i="13"/>
  <c r="J42" i="13"/>
  <c r="I41" i="13"/>
  <c r="J35" i="13"/>
  <c r="I34" i="13"/>
  <c r="I32" i="13"/>
  <c r="J31" i="13"/>
  <c r="I30" i="13"/>
  <c r="J30" i="13"/>
  <c r="J29" i="13"/>
  <c r="J28" i="13"/>
  <c r="J27" i="13"/>
  <c r="I27" i="13"/>
  <c r="I26" i="13"/>
  <c r="J20" i="13"/>
  <c r="I19" i="13"/>
  <c r="J18" i="13"/>
  <c r="I17" i="13"/>
  <c r="I15" i="13"/>
  <c r="J14" i="13"/>
  <c r="I13" i="13"/>
  <c r="J13" i="13"/>
  <c r="J12" i="13"/>
  <c r="J11" i="13"/>
  <c r="I12" i="13" l="1"/>
  <c r="J17" i="13"/>
  <c r="J34" i="13"/>
  <c r="J56" i="13"/>
  <c r="I11" i="13"/>
  <c r="I18" i="13"/>
  <c r="I29" i="13"/>
  <c r="I35" i="13"/>
  <c r="I46" i="13"/>
  <c r="I57" i="13"/>
  <c r="I63" i="13"/>
  <c r="I14" i="13"/>
  <c r="I20" i="13"/>
  <c r="I31" i="13"/>
  <c r="I42" i="13"/>
  <c r="I48" i="13"/>
  <c r="I59" i="13"/>
  <c r="I65" i="13"/>
  <c r="J55" i="13" l="1"/>
  <c r="I55" i="13"/>
  <c r="J53" i="13"/>
  <c r="J52" i="13"/>
  <c r="J51" i="13"/>
  <c r="J40" i="13"/>
  <c r="I40" i="13"/>
  <c r="J38" i="13"/>
  <c r="I38" i="13"/>
  <c r="J37" i="13"/>
  <c r="I37" i="13"/>
  <c r="J36" i="13"/>
  <c r="I36" i="13"/>
  <c r="J25" i="13"/>
  <c r="I25" i="13"/>
  <c r="J23" i="13"/>
  <c r="J22" i="13"/>
  <c r="J21" i="13"/>
  <c r="M47" i="12" l="1"/>
  <c r="M35" i="12"/>
  <c r="M23" i="12"/>
  <c r="M11" i="12"/>
  <c r="K28" i="12" l="1"/>
  <c r="J17" i="12"/>
  <c r="J29" i="12"/>
  <c r="J53" i="12"/>
  <c r="H17" i="12"/>
  <c r="K13" i="12"/>
  <c r="K24" i="12"/>
  <c r="D29" i="12"/>
  <c r="K38" i="12"/>
  <c r="J41" i="12"/>
  <c r="H53" i="12"/>
  <c r="F41" i="12"/>
  <c r="D53" i="12"/>
  <c r="F17" i="12"/>
  <c r="K25" i="12"/>
  <c r="K49" i="12"/>
  <c r="F29" i="12"/>
  <c r="K50" i="12"/>
  <c r="H41" i="12"/>
  <c r="F53" i="12"/>
  <c r="D41" i="12"/>
  <c r="H29" i="12"/>
  <c r="K12" i="12"/>
  <c r="D17" i="12"/>
  <c r="K37" i="12"/>
  <c r="K27" i="12"/>
  <c r="K26" i="12"/>
  <c r="K36" i="12"/>
  <c r="K48" i="12"/>
  <c r="K39" i="12"/>
  <c r="K51" i="12"/>
  <c r="K14" i="12"/>
  <c r="K40" i="12"/>
  <c r="K52" i="12"/>
  <c r="K15" i="12"/>
  <c r="K16" i="12"/>
  <c r="V40" i="12"/>
  <c r="V39" i="12"/>
  <c r="K17" i="12" l="1"/>
  <c r="V16" i="12"/>
  <c r="U41" i="12"/>
  <c r="O17" i="12"/>
  <c r="O29" i="12"/>
  <c r="V38" i="12"/>
  <c r="V37" i="12"/>
  <c r="K53" i="12"/>
  <c r="O53" i="12"/>
  <c r="Q41" i="12"/>
  <c r="Q53" i="12"/>
  <c r="U53" i="12"/>
  <c r="K41" i="12"/>
  <c r="S29" i="12"/>
  <c r="O41" i="12"/>
  <c r="K29" i="12"/>
  <c r="Q29" i="12"/>
  <c r="U17" i="12"/>
  <c r="U29" i="12"/>
  <c r="S41" i="12"/>
  <c r="Q17" i="12"/>
  <c r="V28" i="12"/>
  <c r="S17" i="12"/>
  <c r="S53" i="12"/>
  <c r="V15" i="12"/>
  <c r="V50" i="12"/>
  <c r="V27" i="12"/>
  <c r="V25" i="12"/>
  <c r="V49" i="12"/>
  <c r="V26" i="12"/>
  <c r="V14" i="12"/>
  <c r="V13" i="12"/>
  <c r="V24" i="12"/>
  <c r="V48" i="12"/>
  <c r="V12" i="12"/>
  <c r="V52" i="12"/>
  <c r="V36" i="12"/>
  <c r="V51" i="12"/>
  <c r="V29" i="12" l="1"/>
  <c r="V41" i="12"/>
  <c r="V17" i="12"/>
  <c r="V53" i="12"/>
</calcChain>
</file>

<file path=xl/sharedStrings.xml><?xml version="1.0" encoding="utf-8"?>
<sst xmlns="http://schemas.openxmlformats.org/spreadsheetml/2006/main" count="2683" uniqueCount="147">
  <si>
    <t>Linear TV - USA           </t>
  </si>
  <si>
    <t>Broadcast Upfront – Impressions sold on Linear TV in Upfronts airing in broadcast networks (A18-49)</t>
  </si>
  <si>
    <t>Broadcast Scatter -  Impressions sold on Linear TV in the Scatter market airing in broadcast networks (A18-49)</t>
  </si>
  <si>
    <t>Cable Upfront – Impressions sold on Linear TV in Upfronts airing in cable networks (A18-49)</t>
  </si>
  <si>
    <t>Cable Scatter - Impressions sold on Linear TV in the Scatter market airing in cable networks (A18-49)</t>
  </si>
  <si>
    <t>Linear TV – Other Countries    </t>
  </si>
  <si>
    <t>Broadcast TV - Impressions on Linear TV airing in broadcast networks (most used adult target in the country)</t>
  </si>
  <si>
    <t>Pay/Cable TV - Impressions on Linear TV airing in cable networks (most used adult target in the country)</t>
  </si>
  <si>
    <t>Advanced TV     </t>
  </si>
  <si>
    <t>Connected TV (Streamed) ) – Impressions served to internet connected TV devices through apps running on the TV OS/screen. May be on TV content or any other content (such as user generated, YouTube, etc.).</t>
  </si>
  <si>
    <t>FEP/BVOD – Full Episode Players (Hulu, Peacock, Disney+, etc.) and Broadcast Video On Demand, independently of the device where it is served (Mobile, Desktop, Tablet, or smart TV).</t>
  </si>
  <si>
    <t>VOD – Video On Demand (Impressions served on content where the user determines time of viewing, independent of content provider, connection method, or device type)</t>
  </si>
  <si>
    <t xml:space="preserve">Digital   </t>
  </si>
  <si>
    <t>Digital Video – Video impressions purchased from content providers (publishers) either directly or through programmatic platforms. Excludes TV content.</t>
  </si>
  <si>
    <t>Digital Display - Display impressions purchased from content providers (publishers) either directly or through programmatic platforms.</t>
  </si>
  <si>
    <t>Paid Search – Search purchased from Google or similar vendors.</t>
  </si>
  <si>
    <t>Social   </t>
  </si>
  <si>
    <t>Social Video – Video impressions sold through social platforms.</t>
  </si>
  <si>
    <t>Social Display - Display impressions sold through social platforms.</t>
  </si>
  <si>
    <t>Other    </t>
  </si>
  <si>
    <t>Print – Newspaper and magazines</t>
  </si>
  <si>
    <t>Radio – Impressions or spots delivered on radio (per country trading practices)</t>
  </si>
  <si>
    <t xml:space="preserve">Cinema – Insertions delivered via cinema. </t>
  </si>
  <si>
    <t>OOH – Out of Home</t>
  </si>
  <si>
    <t xml:space="preserve">Retail Media – Media sold by retailers, either strictly online actors (Amazon, , ebay, Alibaba, Rakuten, Mercado Libre, Meiutan Dianping, etc) or digital stores from physical chains (Walmart, Carrefour, Aldi, Tesco,The Home Depot, Reliance, etc).  </t>
  </si>
  <si>
    <t>TV Linear (Broadcast &amp; Pay)</t>
  </si>
  <si>
    <t>2025 (Actuals)</t>
  </si>
  <si>
    <t>2026 (Forecasts)</t>
  </si>
  <si>
    <t>Connected TV</t>
  </si>
  <si>
    <t>Forecast/Actual Cost Deflation/Inflation by Year</t>
  </si>
  <si>
    <t>Count</t>
  </si>
  <si>
    <t>Min</t>
  </si>
  <si>
    <t>Max</t>
  </si>
  <si>
    <t>Avg.</t>
  </si>
  <si>
    <t>St. Dev.</t>
  </si>
  <si>
    <t>of contributors</t>
  </si>
  <si>
    <t>Argentina</t>
  </si>
  <si>
    <t>Australia</t>
  </si>
  <si>
    <t>Austria</t>
  </si>
  <si>
    <t/>
  </si>
  <si>
    <t>Belgium</t>
  </si>
  <si>
    <t>Brazil</t>
  </si>
  <si>
    <t>Canada</t>
  </si>
  <si>
    <t>Chile</t>
  </si>
  <si>
    <t>China</t>
  </si>
  <si>
    <t>Colombia</t>
  </si>
  <si>
    <t>Denmark</t>
  </si>
  <si>
    <t>France</t>
  </si>
  <si>
    <t>Germany</t>
  </si>
  <si>
    <t>Hong Kong</t>
  </si>
  <si>
    <t>India</t>
  </si>
  <si>
    <t>Indonesia</t>
  </si>
  <si>
    <t>Ireland</t>
  </si>
  <si>
    <t>Israel</t>
  </si>
  <si>
    <t>Italy</t>
  </si>
  <si>
    <t>Japan</t>
  </si>
  <si>
    <t>Malaysia</t>
  </si>
  <si>
    <t>Mexico</t>
  </si>
  <si>
    <t>Netherlands</t>
  </si>
  <si>
    <t>New Zealand</t>
  </si>
  <si>
    <t>Norway</t>
  </si>
  <si>
    <t>Peru</t>
  </si>
  <si>
    <t>Philippines</t>
  </si>
  <si>
    <t>Poland</t>
  </si>
  <si>
    <t>Portugal</t>
  </si>
  <si>
    <t>Romania</t>
  </si>
  <si>
    <t>Saudi Arabia</t>
  </si>
  <si>
    <t>South Africa</t>
  </si>
  <si>
    <t>South Korea</t>
  </si>
  <si>
    <t>Spain</t>
  </si>
  <si>
    <t>Sweden</t>
  </si>
  <si>
    <t>Switzerland</t>
  </si>
  <si>
    <t>Taiwan</t>
  </si>
  <si>
    <t>Thailand</t>
  </si>
  <si>
    <t>Turkey</t>
  </si>
  <si>
    <t>UAE</t>
  </si>
  <si>
    <t>UK</t>
  </si>
  <si>
    <t>See detailed breakdown on UK TV Tab</t>
  </si>
  <si>
    <t>USA</t>
  </si>
  <si>
    <t>See detailed breakdown on US TV Tab</t>
  </si>
  <si>
    <t>Vietnam</t>
  </si>
  <si>
    <t>BVOD</t>
  </si>
  <si>
    <t>VOD</t>
  </si>
  <si>
    <t>Digital Paid Search</t>
  </si>
  <si>
    <t>Social Video</t>
  </si>
  <si>
    <t>Digital Video</t>
  </si>
  <si>
    <t>Social Display</t>
  </si>
  <si>
    <t>Digital Display</t>
  </si>
  <si>
    <t>Digital Retail Media</t>
  </si>
  <si>
    <t>OOH</t>
  </si>
  <si>
    <t>Print</t>
  </si>
  <si>
    <t>Radio</t>
  </si>
  <si>
    <t>Cinema</t>
  </si>
  <si>
    <t>Influencers</t>
  </si>
  <si>
    <t>Digital OOH</t>
  </si>
  <si>
    <t>TV BROADCAST YEAR</t>
  </si>
  <si>
    <t>Forecast/Actual Cost Deflation/Inflation by Quarter</t>
  </si>
  <si>
    <t>and by platform and buy type</t>
  </si>
  <si>
    <t>Linear TV</t>
  </si>
  <si>
    <t>Broadcast TV - Scatter</t>
  </si>
  <si>
    <t>Broadcast TV - Upfront (Other)</t>
  </si>
  <si>
    <t>Broadcast TV - Upfront (Prime)</t>
  </si>
  <si>
    <t>Broadcast TV - Upfront (Sports)</t>
  </si>
  <si>
    <t>Cable TV - Scatter</t>
  </si>
  <si>
    <t>Cable TV - Upfront</t>
  </si>
  <si>
    <t>Overall</t>
  </si>
  <si>
    <t>TV CALENDAR YEAR</t>
  </si>
  <si>
    <t>TV (2025 &amp; 2026)</t>
  </si>
  <si>
    <t>Calendar Year 2025</t>
  </si>
  <si>
    <t>Calendar Year 2026</t>
  </si>
  <si>
    <t>Q1</t>
  </si>
  <si>
    <t>Q2</t>
  </si>
  <si>
    <t>Q3</t>
  </si>
  <si>
    <t>Q4</t>
  </si>
  <si>
    <t xml:space="preserve">Straight avg. of </t>
  </si>
  <si>
    <t>quarters</t>
  </si>
  <si>
    <t>Audience = Adults</t>
  </si>
  <si>
    <t>ITV1</t>
  </si>
  <si>
    <t>ITV digital</t>
  </si>
  <si>
    <t>C4</t>
  </si>
  <si>
    <t>C4 digital</t>
  </si>
  <si>
    <t>Sky Media</t>
  </si>
  <si>
    <t>Overall market</t>
  </si>
  <si>
    <t>Audience = ABC1 Adults</t>
  </si>
  <si>
    <t>Audience = Household shoppers + Ch</t>
  </si>
  <si>
    <t>Audience = 16-34 Adults</t>
  </si>
  <si>
    <t>2027 (Forecasts)</t>
  </si>
  <si>
    <t>Ave.</t>
  </si>
  <si>
    <t>St. dev.</t>
  </si>
  <si>
    <t>TV (2023 vs 2022)</t>
  </si>
  <si>
    <t>Q1 '23 (Actuals)</t>
  </si>
  <si>
    <t>Q2 '23 (Actuals)</t>
  </si>
  <si>
    <t>Q3 '23 (Actuals)</t>
  </si>
  <si>
    <t>Q4 '23 (Actuals)</t>
  </si>
  <si>
    <t>Calendar Year 2023</t>
  </si>
  <si>
    <t>TV (2024 vs 2023)</t>
  </si>
  <si>
    <t>Q1 '24 (Forecasts)</t>
  </si>
  <si>
    <t>Q2 '24 (Forecasts)</t>
  </si>
  <si>
    <t>Q3 '24 (Forecasts)</t>
  </si>
  <si>
    <t>Q4 '24 (Forecasts)</t>
  </si>
  <si>
    <t>Calendar Year 2024</t>
  </si>
  <si>
    <t xml:space="preserve">Avg. </t>
  </si>
  <si>
    <t xml:space="preserve">Weighted avg. of </t>
  </si>
  <si>
    <t>Adults</t>
  </si>
  <si>
    <t>ABC1 Adults</t>
  </si>
  <si>
    <t>Housewives + Ch</t>
  </si>
  <si>
    <t>16-34 Adults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</si>
</sst>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quot;$&quot;* #,##0.00_);_(&quot;$&quot;* \(#,##0.00\);_(&quot;$&quot;* &quot;-&quot;??_);_(@_)"/>
    <numFmt numFmtId="165" formatCode="_-* #,##0.00\ &quot;€&quot;_-;\-* #,##0.00\ &quot;€&quot;_-;_-* &quot;-&quot;??\ &quot;€&quot;_-;_-@_-"/>
    <numFmt numFmtId="166" formatCode="0.0"/>
    <numFmt numFmtId="167" formatCode="\+#,##0%;\-#,##0%"/>
    <numFmt numFmtId="168" formatCode="\+#,##0.0%;\-#,##0.0%"/>
    <numFmt numFmtId="169" formatCode="0.0%"/>
    <numFmt numFmtId="170" formatCode="#,##0_ ;\-#,##0\ "/>
  </numFmts>
  <fonts count="13">
    <font>
      <sz val="11"/>
      <color theme="1"/>
      <name val="Calibri"/>
      <family val="2"/>
      <scheme val="minor"/>
    </font>
    <font>
      <sz val="11"/>
      <color theme="1"/>
      <name val="Arial"/>
      <family val="2"/>
    </font>
    <font>
      <b/>
      <sz val="11"/>
      <color theme="1"/>
      <name val="Arial"/>
      <family val="2"/>
    </font>
    <font>
      <sz val="11"/>
      <color theme="0"/>
      <name val="Arial"/>
      <family val="2"/>
    </font>
    <font>
      <sz val="11"/>
      <color rgb="FF000000"/>
      <name val="Arial"/>
      <family val="2"/>
    </font>
    <font>
      <i/>
      <sz val="11"/>
      <color theme="1"/>
      <name val="Arial"/>
      <family val="2"/>
    </font>
    <font>
      <b/>
      <sz val="11"/>
      <color rgb="FFFF0000"/>
      <name val="Arial"/>
      <family val="2"/>
    </font>
    <font>
      <sz val="11"/>
      <color theme="1"/>
      <name val="Calibri"/>
      <family val="2"/>
      <scheme val="minor"/>
    </font>
    <font>
      <sz val="10"/>
      <name val="Helv"/>
    </font>
    <font>
      <sz val="11"/>
      <name val="Arial"/>
      <family val="2"/>
    </font>
    <font>
      <b/>
      <sz val="11"/>
      <color theme="1"/>
      <name val="Calibri"/>
      <family val="2"/>
      <scheme val="minor"/>
    </font>
    <font>
      <b/>
      <sz val="11"/>
      <name val="Arial"/>
      <family val="2"/>
    </font>
    <font>
      <u/>
      <sz val="11"/>
      <color theme="1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5" tint="-0.499984740745262"/>
        <bgColor indexed="64"/>
      </patternFill>
    </fill>
    <fill>
      <patternFill patternType="solid">
        <fgColor theme="3" tint="0.79998168889431442"/>
        <bgColor indexed="64"/>
      </patternFill>
    </fill>
    <fill>
      <patternFill patternType="darkUp">
        <fgColor theme="0" tint="-0.14996795556505021"/>
        <bgColor theme="0"/>
      </patternFill>
    </fill>
    <fill>
      <patternFill patternType="solid">
        <fgColor theme="3" tint="-0.499984740745262"/>
        <bgColor indexed="64"/>
      </patternFill>
    </fill>
    <fill>
      <patternFill patternType="solid">
        <fgColor theme="0" tint="-0.14999847407452621"/>
        <bgColor indexed="64"/>
      </patternFill>
    </fill>
    <fill>
      <patternFill patternType="darkUp">
        <fgColor theme="0" tint="-0.14996795556505021"/>
        <bgColor theme="0" tint="-0.14999847407452621"/>
      </patternFill>
    </fill>
  </fills>
  <borders count="4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medium">
        <color auto="1"/>
      </left>
      <right/>
      <top style="thin">
        <color auto="1"/>
      </top>
      <bottom/>
      <diagonal/>
    </border>
    <border>
      <left style="medium">
        <color auto="1"/>
      </left>
      <right style="thin">
        <color auto="1"/>
      </right>
      <top style="thin">
        <color auto="1"/>
      </top>
      <bottom/>
      <diagonal/>
    </border>
    <border>
      <left style="medium">
        <color indexed="64"/>
      </left>
      <right style="medium">
        <color indexed="64"/>
      </right>
      <top style="thin">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indexed="64"/>
      </right>
      <top style="medium">
        <color indexed="64"/>
      </top>
      <bottom style="medium">
        <color indexed="64"/>
      </bottom>
      <diagonal/>
    </border>
    <border>
      <left style="medium">
        <color auto="1"/>
      </left>
      <right/>
      <top/>
      <bottom style="medium">
        <color auto="1"/>
      </bottom>
      <diagonal/>
    </border>
    <border>
      <left/>
      <right/>
      <top/>
      <bottom style="medium">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style="medium">
        <color indexed="64"/>
      </bottom>
      <diagonal/>
    </border>
    <border>
      <left/>
      <right style="medium">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thin">
        <color auto="1"/>
      </left>
      <right style="medium">
        <color indexed="64"/>
      </right>
      <top style="thin">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s>
  <cellStyleXfs count="15">
    <xf numFmtId="0" fontId="0" fillId="0" borderId="0"/>
    <xf numFmtId="165" fontId="7" fillId="0" borderId="0" applyFont="0" applyFill="0" applyBorder="0" applyAlignment="0" applyProtection="0"/>
    <xf numFmtId="164"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4"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4" fontId="7" fillId="0" borderId="0" applyFont="0" applyFill="0" applyBorder="0" applyAlignment="0" applyProtection="0"/>
    <xf numFmtId="0" fontId="8" fillId="0" borderId="0"/>
    <xf numFmtId="9" fontId="7" fillId="0" borderId="0" applyFont="0" applyFill="0" applyBorder="0" applyAlignment="0" applyProtection="0"/>
    <xf numFmtId="0" fontId="12" fillId="0" borderId="0" applyNumberFormat="0" applyFill="0" applyBorder="0" applyAlignment="0" applyProtection="0"/>
  </cellStyleXfs>
  <cellXfs count="135">
    <xf numFmtId="0" fontId="0" fillId="0" borderId="0" xfId="0"/>
    <xf numFmtId="0" fontId="1" fillId="2" borderId="0" xfId="0" applyFont="1" applyFill="1"/>
    <xf numFmtId="0" fontId="5" fillId="2" borderId="0" xfId="0" applyFont="1" applyFill="1"/>
    <xf numFmtId="0" fontId="1" fillId="2" borderId="14" xfId="0" applyFont="1" applyFill="1" applyBorder="1"/>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5" fillId="2" borderId="0" xfId="0" applyFont="1" applyFill="1" applyAlignment="1">
      <alignment vertical="center"/>
    </xf>
    <xf numFmtId="0" fontId="1" fillId="2" borderId="0" xfId="0" applyFont="1" applyFill="1" applyAlignment="1">
      <alignment horizontal="center"/>
    </xf>
    <xf numFmtId="0" fontId="0" fillId="2" borderId="0" xfId="0" applyFill="1"/>
    <xf numFmtId="0" fontId="2" fillId="2" borderId="13" xfId="0" applyFont="1" applyFill="1" applyBorder="1"/>
    <xf numFmtId="0" fontId="1" fillId="9" borderId="3" xfId="0" applyFont="1" applyFill="1" applyBorder="1"/>
    <xf numFmtId="0" fontId="2" fillId="9" borderId="4" xfId="0" applyFont="1" applyFill="1" applyBorder="1"/>
    <xf numFmtId="0" fontId="1" fillId="9" borderId="4" xfId="0" applyFont="1" applyFill="1" applyBorder="1"/>
    <xf numFmtId="0" fontId="1" fillId="2" borderId="9" xfId="0" applyFont="1" applyFill="1" applyBorder="1" applyAlignment="1">
      <alignment horizontal="center"/>
    </xf>
    <xf numFmtId="0" fontId="6" fillId="2" borderId="0" xfId="0" applyFont="1" applyFill="1"/>
    <xf numFmtId="0" fontId="1" fillId="2" borderId="5" xfId="0" applyFont="1" applyFill="1" applyBorder="1" applyAlignment="1">
      <alignment horizontal="center"/>
    </xf>
    <xf numFmtId="1" fontId="9" fillId="2" borderId="9" xfId="0" applyNumberFormat="1" applyFont="1" applyFill="1" applyBorder="1" applyAlignment="1">
      <alignment horizontal="center"/>
    </xf>
    <xf numFmtId="1" fontId="9" fillId="2" borderId="21" xfId="0" applyNumberFormat="1" applyFont="1" applyFill="1" applyBorder="1" applyAlignment="1">
      <alignment horizontal="center"/>
    </xf>
    <xf numFmtId="1" fontId="9" fillId="2" borderId="5" xfId="0" applyNumberFormat="1" applyFont="1" applyFill="1" applyBorder="1" applyAlignment="1">
      <alignment horizontal="center"/>
    </xf>
    <xf numFmtId="9" fontId="3" fillId="10" borderId="12" xfId="13" applyFont="1" applyFill="1" applyBorder="1" applyAlignment="1">
      <alignment horizontal="center"/>
    </xf>
    <xf numFmtId="9" fontId="1" fillId="8" borderId="17" xfId="13" applyFont="1" applyFill="1" applyBorder="1" applyAlignment="1">
      <alignment horizontal="center"/>
    </xf>
    <xf numFmtId="9" fontId="1" fillId="8" borderId="18" xfId="13" applyFont="1" applyFill="1" applyBorder="1" applyAlignment="1">
      <alignment horizontal="center"/>
    </xf>
    <xf numFmtId="1" fontId="9" fillId="2" borderId="3" xfId="0" applyNumberFormat="1" applyFont="1" applyFill="1" applyBorder="1" applyAlignment="1">
      <alignment horizontal="center"/>
    </xf>
    <xf numFmtId="167" fontId="4" fillId="2" borderId="19" xfId="0" applyNumberFormat="1" applyFont="1" applyFill="1" applyBorder="1" applyAlignment="1">
      <alignment horizontal="center" vertical="center"/>
    </xf>
    <xf numFmtId="167" fontId="4" fillId="2" borderId="6" xfId="0" applyNumberFormat="1" applyFont="1" applyFill="1" applyBorder="1" applyAlignment="1">
      <alignment horizontal="center" vertical="center"/>
    </xf>
    <xf numFmtId="9" fontId="1" fillId="9" borderId="13" xfId="13" applyFont="1" applyFill="1" applyBorder="1"/>
    <xf numFmtId="167" fontId="4" fillId="2" borderId="22" xfId="0" applyNumberFormat="1" applyFont="1" applyFill="1" applyBorder="1" applyAlignment="1">
      <alignment horizontal="center" vertical="center"/>
    </xf>
    <xf numFmtId="167" fontId="4" fillId="2" borderId="15" xfId="0" applyNumberFormat="1" applyFont="1" applyFill="1" applyBorder="1" applyAlignment="1">
      <alignment horizontal="center" vertical="center"/>
    </xf>
    <xf numFmtId="167" fontId="4" fillId="2" borderId="0" xfId="0" applyNumberFormat="1" applyFont="1" applyFill="1" applyAlignment="1">
      <alignment horizontal="center" vertical="center"/>
    </xf>
    <xf numFmtId="167" fontId="9" fillId="2" borderId="19" xfId="0" applyNumberFormat="1" applyFont="1" applyFill="1" applyBorder="1" applyAlignment="1">
      <alignment horizontal="center" vertical="center"/>
    </xf>
    <xf numFmtId="167" fontId="9" fillId="2" borderId="10" xfId="0" applyNumberFormat="1" applyFont="1" applyFill="1" applyBorder="1" applyAlignment="1">
      <alignment horizontal="center" vertical="center"/>
    </xf>
    <xf numFmtId="167" fontId="9" fillId="2" borderId="6" xfId="0" applyNumberFormat="1" applyFont="1" applyFill="1" applyBorder="1" applyAlignment="1">
      <alignment horizontal="center" vertical="center"/>
    </xf>
    <xf numFmtId="0" fontId="11" fillId="2" borderId="0" xfId="0" applyFont="1" applyFill="1"/>
    <xf numFmtId="0" fontId="9" fillId="2" borderId="0" xfId="0" applyFont="1" applyFill="1"/>
    <xf numFmtId="0" fontId="9" fillId="2" borderId="0" xfId="0" applyFont="1" applyFill="1" applyAlignment="1">
      <alignment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7" xfId="0" applyFont="1" applyFill="1" applyBorder="1"/>
    <xf numFmtId="0" fontId="9" fillId="2" borderId="8" xfId="0" applyFont="1" applyFill="1" applyBorder="1"/>
    <xf numFmtId="0" fontId="9" fillId="2" borderId="20" xfId="0" applyFont="1" applyFill="1" applyBorder="1"/>
    <xf numFmtId="0" fontId="9" fillId="2" borderId="11" xfId="0" applyFont="1" applyFill="1" applyBorder="1"/>
    <xf numFmtId="0" fontId="10" fillId="0" borderId="0" xfId="0" applyFont="1" applyAlignment="1">
      <alignment vertical="center"/>
    </xf>
    <xf numFmtId="0" fontId="0" fillId="0" borderId="0" xfId="0" applyAlignment="1">
      <alignment vertical="center"/>
    </xf>
    <xf numFmtId="0" fontId="12" fillId="0" borderId="0" xfId="14"/>
    <xf numFmtId="0" fontId="0" fillId="2" borderId="14" xfId="0" applyFill="1" applyBorder="1"/>
    <xf numFmtId="0" fontId="1" fillId="2" borderId="23" xfId="0" applyFont="1" applyFill="1" applyBorder="1" applyAlignment="1">
      <alignment horizontal="center"/>
    </xf>
    <xf numFmtId="167" fontId="4" fillId="2" borderId="24" xfId="0" applyNumberFormat="1" applyFont="1" applyFill="1" applyBorder="1" applyAlignment="1">
      <alignment horizontal="center" vertical="center"/>
    </xf>
    <xf numFmtId="167" fontId="4" fillId="2" borderId="18" xfId="0" applyNumberFormat="1" applyFont="1" applyFill="1" applyBorder="1" applyAlignment="1">
      <alignment horizontal="center" vertical="center"/>
    </xf>
    <xf numFmtId="0" fontId="0" fillId="2" borderId="15" xfId="0" applyFill="1" applyBorder="1"/>
    <xf numFmtId="0" fontId="0" fillId="2" borderId="12" xfId="0" applyFill="1" applyBorder="1"/>
    <xf numFmtId="0" fontId="0" fillId="2" borderId="18" xfId="0" applyFill="1" applyBorder="1"/>
    <xf numFmtId="9" fontId="0" fillId="2" borderId="0" xfId="0" applyNumberFormat="1" applyFill="1"/>
    <xf numFmtId="0" fontId="9" fillId="2" borderId="0" xfId="0" applyFont="1" applyFill="1" applyAlignment="1">
      <alignment horizontal="center" vertical="center"/>
    </xf>
    <xf numFmtId="0" fontId="9" fillId="2" borderId="0" xfId="0" applyFont="1" applyFill="1" applyAlignment="1">
      <alignment horizontal="center"/>
    </xf>
    <xf numFmtId="167" fontId="9" fillId="2" borderId="0" xfId="0" applyNumberFormat="1" applyFont="1" applyFill="1" applyAlignment="1">
      <alignment horizontal="center" vertical="center"/>
    </xf>
    <xf numFmtId="0" fontId="9" fillId="2" borderId="30" xfId="0" applyFont="1" applyFill="1" applyBorder="1" applyAlignment="1">
      <alignment horizontal="center" vertical="center"/>
    </xf>
    <xf numFmtId="0" fontId="9" fillId="2" borderId="31" xfId="0" applyFont="1" applyFill="1" applyBorder="1" applyAlignment="1">
      <alignment horizontal="center" vertical="center"/>
    </xf>
    <xf numFmtId="167" fontId="9" fillId="2" borderId="4" xfId="0" applyNumberFormat="1" applyFont="1" applyFill="1" applyBorder="1" applyAlignment="1">
      <alignment horizontal="center" vertical="center"/>
    </xf>
    <xf numFmtId="167" fontId="9" fillId="2" borderId="35" xfId="0" applyNumberFormat="1" applyFont="1" applyFill="1" applyBorder="1" applyAlignment="1">
      <alignment horizontal="center" vertical="center"/>
    </xf>
    <xf numFmtId="0" fontId="1" fillId="2" borderId="12" xfId="0" applyFont="1" applyFill="1" applyBorder="1"/>
    <xf numFmtId="9" fontId="4" fillId="2" borderId="22" xfId="13" applyFont="1" applyFill="1" applyBorder="1" applyAlignment="1">
      <alignment horizontal="center" vertical="center"/>
    </xf>
    <xf numFmtId="9" fontId="4" fillId="2" borderId="12" xfId="13" applyFont="1" applyFill="1" applyBorder="1" applyAlignment="1">
      <alignment horizontal="center" vertical="center"/>
    </xf>
    <xf numFmtId="0" fontId="1" fillId="2" borderId="15" xfId="0" applyFont="1" applyFill="1" applyBorder="1"/>
    <xf numFmtId="0" fontId="1" fillId="2" borderId="37" xfId="0" applyFont="1" applyFill="1" applyBorder="1" applyAlignment="1">
      <alignment horizontal="center" vertical="center"/>
    </xf>
    <xf numFmtId="0" fontId="1" fillId="9" borderId="37" xfId="0" applyFont="1" applyFill="1" applyBorder="1"/>
    <xf numFmtId="9" fontId="4" fillId="2" borderId="19" xfId="13" applyFont="1" applyFill="1" applyBorder="1" applyAlignment="1">
      <alignment horizontal="center" vertical="center"/>
    </xf>
    <xf numFmtId="9" fontId="4" fillId="2" borderId="6" xfId="13" applyFont="1" applyFill="1" applyBorder="1" applyAlignment="1">
      <alignment horizontal="center" vertical="center"/>
    </xf>
    <xf numFmtId="168" fontId="9" fillId="2" borderId="0" xfId="0" applyNumberFormat="1" applyFont="1" applyFill="1"/>
    <xf numFmtId="168" fontId="9" fillId="2" borderId="4" xfId="0" applyNumberFormat="1" applyFont="1" applyFill="1" applyBorder="1" applyAlignment="1">
      <alignment horizontal="center" vertical="center"/>
    </xf>
    <xf numFmtId="0" fontId="0" fillId="0" borderId="3" xfId="0" applyBorder="1" applyAlignment="1">
      <alignment horizontal="center"/>
    </xf>
    <xf numFmtId="168" fontId="9" fillId="3" borderId="2" xfId="0" applyNumberFormat="1" applyFont="1" applyFill="1" applyBorder="1" applyAlignment="1">
      <alignment horizontal="center"/>
    </xf>
    <xf numFmtId="168" fontId="9" fillId="2" borderId="16" xfId="0" applyNumberFormat="1" applyFont="1" applyFill="1" applyBorder="1" applyAlignment="1">
      <alignment horizontal="center"/>
    </xf>
    <xf numFmtId="168" fontId="9" fillId="2" borderId="38" xfId="0" applyNumberFormat="1" applyFont="1" applyFill="1" applyBorder="1" applyAlignment="1">
      <alignment horizontal="center" vertical="center"/>
    </xf>
    <xf numFmtId="169" fontId="9" fillId="2" borderId="10" xfId="0" applyNumberFormat="1" applyFont="1" applyFill="1" applyBorder="1" applyAlignment="1">
      <alignment horizontal="center" vertical="center"/>
    </xf>
    <xf numFmtId="169" fontId="9" fillId="2" borderId="35" xfId="0" applyNumberFormat="1" applyFont="1" applyFill="1" applyBorder="1" applyAlignment="1">
      <alignment horizontal="center" vertical="center"/>
    </xf>
    <xf numFmtId="169" fontId="9" fillId="2" borderId="33" xfId="0" applyNumberFormat="1" applyFont="1" applyFill="1" applyBorder="1" applyAlignment="1">
      <alignment horizontal="center" vertical="center"/>
    </xf>
    <xf numFmtId="169" fontId="9" fillId="2" borderId="34" xfId="0" applyNumberFormat="1" applyFont="1" applyFill="1" applyBorder="1" applyAlignment="1">
      <alignment horizontal="center" vertical="center"/>
    </xf>
    <xf numFmtId="168" fontId="9" fillId="2" borderId="33" xfId="0" applyNumberFormat="1" applyFont="1" applyFill="1" applyBorder="1" applyAlignment="1">
      <alignment horizontal="center" vertical="center"/>
    </xf>
    <xf numFmtId="168" fontId="9" fillId="2" borderId="34" xfId="0" applyNumberFormat="1" applyFont="1" applyFill="1" applyBorder="1" applyAlignment="1">
      <alignment horizontal="center" vertical="center"/>
    </xf>
    <xf numFmtId="168" fontId="9" fillId="2" borderId="35" xfId="0" applyNumberFormat="1" applyFont="1" applyFill="1" applyBorder="1" applyAlignment="1">
      <alignment horizontal="center" vertical="center"/>
    </xf>
    <xf numFmtId="170" fontId="9" fillId="2" borderId="0" xfId="0" applyNumberFormat="1" applyFont="1" applyFill="1"/>
    <xf numFmtId="1" fontId="1" fillId="2" borderId="5" xfId="0" applyNumberFormat="1" applyFont="1" applyFill="1" applyBorder="1" applyAlignment="1">
      <alignment horizontal="center"/>
    </xf>
    <xf numFmtId="169" fontId="4" fillId="2" borderId="19" xfId="13" applyNumberFormat="1" applyFont="1" applyFill="1" applyBorder="1" applyAlignment="1">
      <alignment horizontal="center" vertical="center"/>
    </xf>
    <xf numFmtId="169" fontId="4" fillId="2" borderId="6" xfId="13" applyNumberFormat="1" applyFont="1" applyFill="1" applyBorder="1" applyAlignment="1">
      <alignment horizontal="center" vertical="center"/>
    </xf>
    <xf numFmtId="0" fontId="1" fillId="2" borderId="21" xfId="0" applyFont="1" applyFill="1" applyBorder="1" applyAlignment="1">
      <alignment horizontal="center"/>
    </xf>
    <xf numFmtId="1" fontId="1" fillId="2" borderId="30" xfId="0" applyNumberFormat="1" applyFont="1" applyFill="1" applyBorder="1" applyAlignment="1">
      <alignment horizontal="center"/>
    </xf>
    <xf numFmtId="9" fontId="4" fillId="2" borderId="31" xfId="13" applyFont="1" applyFill="1" applyBorder="1" applyAlignment="1">
      <alignment horizontal="center" vertical="center"/>
    </xf>
    <xf numFmtId="169" fontId="4" fillId="2" borderId="31" xfId="13" applyNumberFormat="1" applyFont="1" applyFill="1" applyBorder="1" applyAlignment="1">
      <alignment horizontal="center" vertical="center"/>
    </xf>
    <xf numFmtId="169" fontId="4" fillId="2" borderId="32" xfId="13" applyNumberFormat="1" applyFont="1" applyFill="1" applyBorder="1" applyAlignment="1">
      <alignment horizontal="center" vertical="center"/>
    </xf>
    <xf numFmtId="0" fontId="1" fillId="2" borderId="33" xfId="0" applyFont="1" applyFill="1" applyBorder="1" applyAlignment="1">
      <alignment horizontal="center" vertical="center"/>
    </xf>
    <xf numFmtId="0" fontId="2" fillId="9" borderId="33" xfId="0" applyFont="1" applyFill="1" applyBorder="1"/>
    <xf numFmtId="169" fontId="4" fillId="2" borderId="39" xfId="13" applyNumberFormat="1" applyFont="1" applyFill="1" applyBorder="1" applyAlignment="1">
      <alignment horizontal="center" vertical="center"/>
    </xf>
    <xf numFmtId="167" fontId="9" fillId="2" borderId="40" xfId="0" applyNumberFormat="1" applyFont="1" applyFill="1" applyBorder="1" applyAlignment="1">
      <alignment horizontal="center" vertical="center"/>
    </xf>
    <xf numFmtId="167" fontId="9" fillId="2" borderId="41" xfId="0" applyNumberFormat="1" applyFont="1" applyFill="1" applyBorder="1" applyAlignment="1">
      <alignment horizontal="center" vertical="center"/>
    </xf>
    <xf numFmtId="169" fontId="9" fillId="2" borderId="0" xfId="13" applyNumberFormat="1" applyFont="1" applyFill="1"/>
    <xf numFmtId="169" fontId="9" fillId="2" borderId="32" xfId="13" applyNumberFormat="1" applyFont="1" applyFill="1" applyBorder="1" applyAlignment="1">
      <alignment horizontal="center" vertical="center"/>
    </xf>
    <xf numFmtId="169" fontId="9" fillId="2" borderId="33" xfId="13" applyNumberFormat="1" applyFont="1" applyFill="1" applyBorder="1" applyAlignment="1">
      <alignment horizontal="center" vertical="center"/>
    </xf>
    <xf numFmtId="169" fontId="9" fillId="2" borderId="34" xfId="13" applyNumberFormat="1" applyFont="1" applyFill="1" applyBorder="1" applyAlignment="1">
      <alignment horizontal="center" vertical="center"/>
    </xf>
    <xf numFmtId="169" fontId="9" fillId="2" borderId="35" xfId="13" applyNumberFormat="1" applyFont="1" applyFill="1" applyBorder="1" applyAlignment="1">
      <alignment horizontal="center" vertical="center"/>
    </xf>
    <xf numFmtId="0" fontId="9" fillId="5" borderId="1" xfId="0" applyFont="1" applyFill="1" applyBorder="1" applyAlignment="1">
      <alignment horizontal="center"/>
    </xf>
    <xf numFmtId="0" fontId="9" fillId="5" borderId="2" xfId="0" applyFont="1" applyFill="1" applyBorder="1" applyAlignment="1">
      <alignment horizontal="center"/>
    </xf>
    <xf numFmtId="0" fontId="9" fillId="5" borderId="27" xfId="0" applyFont="1" applyFill="1" applyBorder="1" applyAlignment="1">
      <alignment horizontal="center"/>
    </xf>
    <xf numFmtId="0" fontId="9" fillId="2" borderId="11" xfId="0" applyFont="1" applyFill="1" applyBorder="1" applyAlignment="1">
      <alignment horizontal="center"/>
    </xf>
    <xf numFmtId="0" fontId="9" fillId="2" borderId="16" xfId="0" applyFont="1" applyFill="1" applyBorder="1" applyAlignment="1">
      <alignment horizontal="center"/>
    </xf>
    <xf numFmtId="0" fontId="9" fillId="3" borderId="1" xfId="0" applyFont="1" applyFill="1" applyBorder="1" applyAlignment="1">
      <alignment horizontal="center"/>
    </xf>
    <xf numFmtId="0" fontId="9" fillId="3" borderId="2" xfId="0" applyFont="1" applyFill="1" applyBorder="1" applyAlignment="1">
      <alignment horizontal="center"/>
    </xf>
    <xf numFmtId="0" fontId="9" fillId="3" borderId="27" xfId="0" applyFont="1" applyFill="1" applyBorder="1" applyAlignment="1">
      <alignment horizontal="center"/>
    </xf>
    <xf numFmtId="0" fontId="9" fillId="2" borderId="36" xfId="0" applyFont="1" applyFill="1" applyBorder="1" applyAlignment="1">
      <alignment horizontal="center"/>
    </xf>
    <xf numFmtId="1" fontId="9" fillId="11" borderId="8" xfId="0" applyNumberFormat="1" applyFont="1" applyFill="1" applyBorder="1" applyAlignment="1">
      <alignment horizontal="center"/>
    </xf>
    <xf numFmtId="1" fontId="9" fillId="11" borderId="25" xfId="0" applyNumberFormat="1" applyFont="1" applyFill="1" applyBorder="1" applyAlignment="1">
      <alignment horizontal="center"/>
    </xf>
    <xf numFmtId="1" fontId="9" fillId="11" borderId="26" xfId="0" applyNumberFormat="1" applyFont="1" applyFill="1" applyBorder="1" applyAlignment="1">
      <alignment horizontal="center"/>
    </xf>
    <xf numFmtId="166" fontId="9" fillId="12" borderId="8" xfId="0" applyNumberFormat="1" applyFont="1" applyFill="1" applyBorder="1" applyAlignment="1">
      <alignment horizontal="center"/>
    </xf>
    <xf numFmtId="166" fontId="9" fillId="12" borderId="25" xfId="0" applyNumberFormat="1" applyFont="1" applyFill="1" applyBorder="1" applyAlignment="1">
      <alignment horizontal="center"/>
    </xf>
    <xf numFmtId="166" fontId="9" fillId="12" borderId="26" xfId="0" applyNumberFormat="1" applyFont="1" applyFill="1" applyBorder="1" applyAlignment="1">
      <alignment horizontal="center"/>
    </xf>
    <xf numFmtId="0" fontId="1" fillId="2" borderId="11" xfId="0" applyFont="1" applyFill="1" applyBorder="1" applyAlignment="1">
      <alignment horizontal="center"/>
    </xf>
    <xf numFmtId="0" fontId="1" fillId="2" borderId="16" xfId="0" applyFont="1" applyFill="1" applyBorder="1" applyAlignment="1">
      <alignment horizontal="center"/>
    </xf>
    <xf numFmtId="0" fontId="1" fillId="2" borderId="36" xfId="0" applyFont="1" applyFill="1" applyBorder="1" applyAlignment="1">
      <alignment horizontal="center"/>
    </xf>
    <xf numFmtId="0" fontId="1" fillId="4" borderId="1" xfId="0" applyFont="1" applyFill="1" applyBorder="1" applyAlignment="1">
      <alignment horizontal="center"/>
    </xf>
    <xf numFmtId="0" fontId="1" fillId="4" borderId="2" xfId="0" applyFont="1" applyFill="1" applyBorder="1" applyAlignment="1">
      <alignment horizontal="center"/>
    </xf>
    <xf numFmtId="0" fontId="1" fillId="4" borderId="27" xfId="0" applyFont="1" applyFill="1" applyBorder="1" applyAlignment="1">
      <alignment horizontal="center"/>
    </xf>
    <xf numFmtId="0" fontId="1" fillId="5" borderId="1" xfId="0" applyFont="1" applyFill="1" applyBorder="1" applyAlignment="1">
      <alignment horizontal="center"/>
    </xf>
    <xf numFmtId="0" fontId="1" fillId="5" borderId="2" xfId="0" applyFont="1" applyFill="1" applyBorder="1" applyAlignment="1">
      <alignment horizontal="center"/>
    </xf>
    <xf numFmtId="0" fontId="1" fillId="5" borderId="27" xfId="0" applyFont="1" applyFill="1" applyBorder="1" applyAlignment="1">
      <alignment horizontal="center"/>
    </xf>
    <xf numFmtId="9" fontId="1" fillId="8" borderId="17" xfId="13" applyFont="1" applyFill="1" applyBorder="1" applyAlignment="1">
      <alignment horizontal="center" vertical="center"/>
    </xf>
    <xf numFmtId="9" fontId="1" fillId="8" borderId="18" xfId="13" applyFont="1" applyFill="1" applyBorder="1" applyAlignment="1">
      <alignment horizontal="center" vertical="center"/>
    </xf>
    <xf numFmtId="9" fontId="3" fillId="10" borderId="29" xfId="13" applyFont="1" applyFill="1" applyBorder="1" applyAlignment="1">
      <alignment horizontal="center"/>
    </xf>
    <xf numFmtId="0" fontId="9" fillId="2" borderId="28" xfId="0" applyFont="1" applyFill="1" applyBorder="1" applyAlignment="1">
      <alignment horizontal="center"/>
    </xf>
    <xf numFmtId="0" fontId="9" fillId="2" borderId="29" xfId="0" applyFont="1" applyFill="1" applyBorder="1" applyAlignment="1">
      <alignment horizontal="center"/>
    </xf>
    <xf numFmtId="0" fontId="3" fillId="6" borderId="1" xfId="0" applyFont="1" applyFill="1" applyBorder="1" applyAlignment="1">
      <alignment horizontal="center"/>
    </xf>
    <xf numFmtId="0" fontId="3" fillId="6" borderId="2" xfId="0" applyFont="1" applyFill="1" applyBorder="1" applyAlignment="1">
      <alignment horizontal="center"/>
    </xf>
    <xf numFmtId="0" fontId="3" fillId="7" borderId="1" xfId="0" applyFont="1" applyFill="1" applyBorder="1" applyAlignment="1">
      <alignment horizontal="center"/>
    </xf>
    <xf numFmtId="0" fontId="3" fillId="7" borderId="2" xfId="0" applyFont="1" applyFill="1" applyBorder="1" applyAlignment="1">
      <alignment horizontal="center"/>
    </xf>
    <xf numFmtId="0" fontId="1" fillId="2" borderId="5" xfId="0" applyFont="1" applyFill="1" applyBorder="1" applyAlignment="1">
      <alignment horizontal="center"/>
    </xf>
    <xf numFmtId="0" fontId="1" fillId="2" borderId="6" xfId="0" applyFont="1" applyFill="1" applyBorder="1" applyAlignment="1">
      <alignment horizontal="center"/>
    </xf>
    <xf numFmtId="0" fontId="1" fillId="4" borderId="12" xfId="0" applyFont="1" applyFill="1" applyBorder="1" applyAlignment="1">
      <alignment horizontal="center"/>
    </xf>
  </cellXfs>
  <cellStyles count="15">
    <cellStyle name="Currency 2" xfId="6" xr:uid="{3579F36D-9EA5-4B78-81F7-144E168F1C6B}"/>
    <cellStyle name="Currency 3" xfId="2" xr:uid="{FBA73EEA-6EC2-4D4A-BBD5-1F1912460F53}"/>
    <cellStyle name="Hiperłącze" xfId="14" builtinId="8"/>
    <cellStyle name="Moneda 2" xfId="11" xr:uid="{FDC080EE-5F7C-43F4-BB2E-173406434A40}"/>
    <cellStyle name="Normal 2 46" xfId="12" xr:uid="{99521ECB-1BFB-4B94-BC46-3DAF8A2737E7}"/>
    <cellStyle name="Normalny" xfId="0" builtinId="0"/>
    <cellStyle name="Procentowy" xfId="13" builtinId="5"/>
    <cellStyle name="Währung 2" xfId="1" xr:uid="{0047D4FC-4DD7-45D0-9DC4-DB799034CF8A}"/>
    <cellStyle name="Währung 2 2" xfId="3" xr:uid="{0827A501-9A8B-4464-A29E-631E1D5C5D91}"/>
    <cellStyle name="Währung 2 2 2" xfId="8" xr:uid="{DB6F0076-45BA-4E23-B034-58630A346A07}"/>
    <cellStyle name="Währung 2 3" xfId="4" xr:uid="{E49D5EC9-73EA-440E-B4BA-87CC9CA5034E}"/>
    <cellStyle name="Währung 2 3 2" xfId="9" xr:uid="{3BE5794B-90C0-4A1F-9E61-A5955842DF1E}"/>
    <cellStyle name="Währung 2 4" xfId="5" xr:uid="{A44326E1-A640-492E-80B2-3C9E8B6BF18A}"/>
    <cellStyle name="Währung 2 4 2" xfId="10" xr:uid="{ED821F99-99CB-4884-9829-E215EAC9E18F}"/>
    <cellStyle name="Währung 2 5" xfId="7" xr:uid="{B22991B7-6DE2-42AC-B237-F0ED2DFAF2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xdr:colOff>
      <xdr:row>6</xdr:row>
      <xdr:rowOff>96880</xdr:rowOff>
    </xdr:from>
    <xdr:to>
      <xdr:col>26</xdr:col>
      <xdr:colOff>329045</xdr:colOff>
      <xdr:row>105</xdr:row>
      <xdr:rowOff>98194</xdr:rowOff>
    </xdr:to>
    <xdr:sp macro="" textlink="">
      <xdr:nvSpPr>
        <xdr:cNvPr id="2" name="TextBox 1">
          <a:extLst>
            <a:ext uri="{FF2B5EF4-FFF2-40B4-BE49-F238E27FC236}">
              <a16:creationId xmlns:a16="http://schemas.microsoft.com/office/drawing/2014/main" id="{65ACAC12-5F2C-4739-8FEC-4681A20E6971}"/>
            </a:ext>
          </a:extLst>
        </xdr:cNvPr>
        <xdr:cNvSpPr txBox="1"/>
      </xdr:nvSpPr>
      <xdr:spPr>
        <a:xfrm>
          <a:off x="623454" y="1135971"/>
          <a:ext cx="15915409" cy="171463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000"/>
            </a:lnSpc>
          </a:pPr>
          <a:r>
            <a:rPr lang="en-GB" sz="2000" b="1" i="0" u="none" strike="noStrike">
              <a:solidFill>
                <a:schemeClr val="dk1"/>
              </a:solidFill>
              <a:effectLst/>
              <a:latin typeface="Arial" panose="020B0604020202020204" pitchFamily="34" charset="0"/>
              <a:ea typeface="Tahoma" pitchFamily="34" charset="0"/>
              <a:cs typeface="Arial" panose="020B0604020202020204" pitchFamily="34" charset="0"/>
            </a:rPr>
            <a:t>About these results and what's included</a:t>
          </a:r>
        </a:p>
        <a:p>
          <a:pPr>
            <a:lnSpc>
              <a:spcPts val="2000"/>
            </a:lnSpc>
          </a:pPr>
          <a:endPar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endParaRPr>
        </a:p>
        <a:p>
          <a:pPr>
            <a:lnSpc>
              <a:spcPts val="2300"/>
            </a:lnSpc>
          </a:pPr>
          <a:r>
            <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rPr>
            <a:t>• These results document </a:t>
          </a:r>
          <a:r>
            <a:rPr lang="en-GB" sz="2000" b="0" i="0" u="none" strike="noStrike" baseline="0">
              <a:solidFill>
                <a:schemeClr val="dk1"/>
              </a:solidFill>
              <a:effectLst/>
              <a:latin typeface="Arial" panose="020B0604020202020204" pitchFamily="34" charset="0"/>
              <a:ea typeface="Tahoma" pitchFamily="34" charset="0"/>
              <a:cs typeface="Arial" panose="020B0604020202020204" pitchFamily="34" charset="0"/>
            </a:rPr>
            <a:t>media cost inflation/deflation trends for 2025 (Actuals), and 2026 (Forecasts), with more detailed breakdowns for US Linear TV (by broadcast year and calendar year) and UK Linear TV (by quarter). We include an early sight for 2027 vs. 2026.</a:t>
          </a:r>
        </a:p>
        <a:p>
          <a:pPr>
            <a:lnSpc>
              <a:spcPts val="2300"/>
            </a:lnSpc>
          </a:pPr>
          <a:endParaRPr lang="en-GB" sz="2000" b="0" i="0">
            <a:solidFill>
              <a:schemeClr val="dk1"/>
            </a:solidFill>
            <a:effectLst/>
            <a:latin typeface="Arial" panose="020B0604020202020204" pitchFamily="34" charset="0"/>
            <a:ea typeface="+mn-ea"/>
            <a:cs typeface="Arial" panose="020B0604020202020204" pitchFamily="34" charset="0"/>
          </a:endParaRPr>
        </a:p>
        <a:p>
          <a:r>
            <a:rPr lang="en-GB" sz="2000" b="0" i="0">
              <a:solidFill>
                <a:schemeClr val="dk1"/>
              </a:solidFill>
              <a:effectLst/>
              <a:latin typeface="Arial" panose="020B0604020202020204" pitchFamily="34" charset="0"/>
              <a:ea typeface="+mn-ea"/>
              <a:cs typeface="Arial" panose="020B0604020202020204" pitchFamily="34" charset="0"/>
            </a:rPr>
            <a:t>• Results are based on the anonymized</a:t>
          </a:r>
          <a:r>
            <a:rPr lang="en-GB" sz="2000" b="0" i="0" baseline="0">
              <a:solidFill>
                <a:schemeClr val="dk1"/>
              </a:solidFill>
              <a:effectLst/>
              <a:latin typeface="Arial" panose="020B0604020202020204" pitchFamily="34" charset="0"/>
              <a:ea typeface="+mn-ea"/>
              <a:cs typeface="Arial" panose="020B0604020202020204" pitchFamily="34" charset="0"/>
            </a:rPr>
            <a:t> and </a:t>
          </a:r>
          <a:r>
            <a:rPr lang="en-GB" sz="2000" b="0" i="0">
              <a:solidFill>
                <a:schemeClr val="dk1"/>
              </a:solidFill>
              <a:effectLst/>
              <a:latin typeface="Arial" panose="020B0604020202020204" pitchFamily="34" charset="0"/>
              <a:ea typeface="+mn-ea"/>
              <a:cs typeface="Arial" panose="020B0604020202020204" pitchFamily="34" charset="0"/>
            </a:rPr>
            <a:t>aggregated datasets provided from </a:t>
          </a:r>
          <a:r>
            <a:rPr lang="en-GB" sz="2000" b="0" i="0" baseline="0">
              <a:solidFill>
                <a:schemeClr val="dk1"/>
              </a:solidFill>
              <a:effectLst/>
              <a:latin typeface="Arial" panose="020B0604020202020204" pitchFamily="34" charset="0"/>
              <a:ea typeface="+mn-ea"/>
              <a:cs typeface="Arial" panose="020B0604020202020204" pitchFamily="34" charset="0"/>
            </a:rPr>
            <a:t>8 major media agency groups and consultancies, including;</a:t>
          </a:r>
          <a:endParaRPr lang="en-GB" sz="2000">
            <a:effectLst/>
            <a:latin typeface="Arial" panose="020B0604020202020204" pitchFamily="34" charset="0"/>
            <a:cs typeface="Arial" panose="020B0604020202020204" pitchFamily="34" charset="0"/>
          </a:endParaRPr>
        </a:p>
        <a:p>
          <a:r>
            <a:rPr lang="en-GB" sz="2000" b="0" i="0">
              <a:solidFill>
                <a:schemeClr val="dk1"/>
              </a:solidFill>
              <a:effectLst/>
              <a:latin typeface="Arial" panose="020B0604020202020204" pitchFamily="34" charset="0"/>
              <a:ea typeface="+mn-ea"/>
              <a:cs typeface="Arial" panose="020B0604020202020204" pitchFamily="34" charset="0"/>
            </a:rPr>
            <a:t>	- Cortex Media </a:t>
          </a:r>
          <a:endParaRPr lang="en-GB" sz="2000">
            <a:effectLst/>
            <a:latin typeface="Arial" panose="020B0604020202020204" pitchFamily="34" charset="0"/>
            <a:cs typeface="Arial" panose="020B0604020202020204" pitchFamily="34" charset="0"/>
          </a:endParaRPr>
        </a:p>
        <a:p>
          <a:r>
            <a:rPr lang="en-GB" sz="2000" b="0" i="0">
              <a:solidFill>
                <a:schemeClr val="dk1"/>
              </a:solidFill>
              <a:effectLst/>
              <a:latin typeface="Arial" panose="020B0604020202020204" pitchFamily="34" charset="0"/>
              <a:ea typeface="+mn-ea"/>
              <a:cs typeface="Arial" panose="020B0604020202020204" pitchFamily="34" charset="0"/>
            </a:rPr>
            <a:t>	- Dentsu </a:t>
          </a:r>
          <a:endParaRPr lang="en-GB" sz="2000">
            <a:effectLst/>
            <a:latin typeface="Arial" panose="020B0604020202020204" pitchFamily="34" charset="0"/>
            <a:cs typeface="Arial" panose="020B0604020202020204" pitchFamily="34" charset="0"/>
          </a:endParaRPr>
        </a:p>
        <a:p>
          <a:r>
            <a:rPr lang="en-GB" sz="2000" b="0" i="0">
              <a:solidFill>
                <a:schemeClr val="dk1"/>
              </a:solidFill>
              <a:effectLst/>
              <a:latin typeface="Arial" panose="020B0604020202020204" pitchFamily="34" charset="0"/>
              <a:ea typeface="+mn-ea"/>
              <a:cs typeface="Arial" panose="020B0604020202020204" pitchFamily="34" charset="0"/>
            </a:rPr>
            <a:t>	- Ebiquity </a:t>
          </a:r>
          <a:endParaRPr lang="en-GB" sz="2000">
            <a:effectLst/>
            <a:latin typeface="Arial" panose="020B0604020202020204" pitchFamily="34" charset="0"/>
            <a:cs typeface="Arial" panose="020B0604020202020204" pitchFamily="34" charset="0"/>
          </a:endParaRPr>
        </a:p>
        <a:p>
          <a:r>
            <a:rPr lang="en-GB" sz="2000" b="0" i="0">
              <a:solidFill>
                <a:schemeClr val="dk1"/>
              </a:solidFill>
              <a:effectLst/>
              <a:latin typeface="Arial" panose="020B0604020202020204" pitchFamily="34" charset="0"/>
              <a:ea typeface="+mn-ea"/>
              <a:cs typeface="Arial" panose="020B0604020202020204" pitchFamily="34" charset="0"/>
            </a:rPr>
            <a:t>	- Havas </a:t>
          </a:r>
          <a:endParaRPr lang="en-GB" sz="2000">
            <a:effectLst/>
            <a:latin typeface="Arial" panose="020B0604020202020204" pitchFamily="34" charset="0"/>
            <a:cs typeface="Arial" panose="020B0604020202020204" pitchFamily="34" charset="0"/>
          </a:endParaRPr>
        </a:p>
        <a:p>
          <a:r>
            <a:rPr lang="en-GB" sz="2000" b="0" i="0">
              <a:solidFill>
                <a:schemeClr val="dk1"/>
              </a:solidFill>
              <a:effectLst/>
              <a:latin typeface="Arial" panose="020B0604020202020204" pitchFamily="34" charset="0"/>
              <a:ea typeface="+mn-ea"/>
              <a:cs typeface="Arial" panose="020B0604020202020204" pitchFamily="34" charset="0"/>
            </a:rPr>
            <a:t>	- Omnicom Media Group</a:t>
          </a:r>
          <a:endParaRPr lang="en-GB" sz="2000">
            <a:effectLst/>
            <a:latin typeface="Arial" panose="020B0604020202020204" pitchFamily="34" charset="0"/>
            <a:cs typeface="Arial" panose="020B0604020202020204" pitchFamily="34" charset="0"/>
          </a:endParaRPr>
        </a:p>
        <a:p>
          <a:r>
            <a:rPr lang="en-GB" sz="2000" b="0" i="0">
              <a:solidFill>
                <a:schemeClr val="dk1"/>
              </a:solidFill>
              <a:effectLst/>
              <a:latin typeface="Arial" panose="020B0604020202020204" pitchFamily="34" charset="0"/>
              <a:ea typeface="+mn-ea"/>
              <a:cs typeface="Arial" panose="020B0604020202020204" pitchFamily="34" charset="0"/>
            </a:rPr>
            <a:t>	- Publicis </a:t>
          </a:r>
        </a:p>
        <a:p>
          <a:r>
            <a:rPr lang="en-GB" sz="2000" b="0" i="0">
              <a:solidFill>
                <a:schemeClr val="dk1"/>
              </a:solidFill>
              <a:effectLst/>
              <a:latin typeface="Arial" panose="020B0604020202020204" pitchFamily="34" charset="0"/>
              <a:ea typeface="+mn-ea"/>
              <a:cs typeface="Arial" panose="020B0604020202020204" pitchFamily="34" charset="0"/>
            </a:rPr>
            <a:t>            </a:t>
          </a:r>
          <a:r>
            <a:rPr lang="en-GB" sz="2000" b="0" i="0" baseline="0">
              <a:solidFill>
                <a:schemeClr val="dk1"/>
              </a:solidFill>
              <a:effectLst/>
              <a:latin typeface="Arial" panose="020B0604020202020204" pitchFamily="34" charset="0"/>
              <a:ea typeface="+mn-ea"/>
              <a:cs typeface="Arial" panose="020B0604020202020204" pitchFamily="34" charset="0"/>
            </a:rPr>
            <a:t> - mediasense</a:t>
          </a:r>
        </a:p>
        <a:p>
          <a:r>
            <a:rPr lang="en-GB" sz="2000" b="0" i="0" baseline="0">
              <a:solidFill>
                <a:schemeClr val="dk1"/>
              </a:solidFill>
              <a:effectLst/>
              <a:latin typeface="Arial" panose="020B0604020202020204" pitchFamily="34" charset="0"/>
              <a:ea typeface="+mn-ea"/>
              <a:cs typeface="Arial" panose="020B0604020202020204" pitchFamily="34" charset="0"/>
            </a:rPr>
            <a:t>	- 7stars</a:t>
          </a:r>
          <a:endParaRPr lang="en-GB" sz="2000" b="0" i="0">
            <a:solidFill>
              <a:schemeClr val="dk1"/>
            </a:solidFill>
            <a:effectLst/>
            <a:latin typeface="Arial" panose="020B0604020202020204" pitchFamily="34" charset="0"/>
            <a:ea typeface="+mn-ea"/>
            <a:cs typeface="Arial" panose="020B0604020202020204" pitchFamily="34" charset="0"/>
          </a:endParaRPr>
        </a:p>
        <a:p>
          <a:endParaRPr lang="en-GB" sz="2000" b="0" i="0" baseline="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2300"/>
            </a:lnSpc>
            <a:spcBef>
              <a:spcPts val="0"/>
            </a:spcBef>
            <a:spcAft>
              <a:spcPts val="0"/>
            </a:spcAft>
            <a:buClrTx/>
            <a:buSzTx/>
            <a:buFontTx/>
            <a:buNone/>
            <a:tabLst/>
            <a:defRPr/>
          </a:pPr>
          <a:r>
            <a:rPr lang="en-GB" sz="2000" b="0" i="0" baseline="0">
              <a:solidFill>
                <a:schemeClr val="dk1"/>
              </a:solidFill>
              <a:effectLst/>
              <a:latin typeface="Arial" panose="020B0604020202020204" pitchFamily="34" charset="0"/>
              <a:ea typeface="+mn-ea"/>
              <a:cs typeface="Arial" panose="020B0604020202020204" pitchFamily="34" charset="0"/>
            </a:rPr>
            <a:t>• Data collection, processing and follow-ups with contributors are done by the WFA</a:t>
          </a:r>
          <a:br>
            <a:rPr lang="en-GB" sz="2000" b="0" i="0" baseline="0">
              <a:solidFill>
                <a:schemeClr val="dk1"/>
              </a:solidFill>
              <a:effectLst/>
              <a:latin typeface="Arial" panose="020B0604020202020204" pitchFamily="34" charset="0"/>
              <a:ea typeface="+mn-ea"/>
              <a:cs typeface="Arial" panose="020B0604020202020204" pitchFamily="34" charset="0"/>
            </a:rPr>
          </a:br>
          <a:r>
            <a:rPr lang="en-GB" sz="2000" b="0" i="0" baseline="0">
              <a:solidFill>
                <a:schemeClr val="dk1"/>
              </a:solidFill>
              <a:effectLst/>
              <a:latin typeface="Arial" panose="020B0604020202020204" pitchFamily="34" charset="0"/>
              <a:ea typeface="+mn-ea"/>
              <a:cs typeface="Arial" panose="020B0604020202020204" pitchFamily="34" charset="0"/>
            </a:rPr>
            <a:t>	</a:t>
          </a:r>
          <a:endParaRPr lang="en-GB" sz="2000" b="0" i="0">
            <a:solidFill>
              <a:schemeClr val="dk1"/>
            </a:solidFill>
            <a:effectLst/>
            <a:latin typeface="Arial" panose="020B0604020202020204" pitchFamily="34" charset="0"/>
            <a:ea typeface="+mn-ea"/>
            <a:cs typeface="Arial" panose="020B0604020202020204" pitchFamily="34" charset="0"/>
          </a:endParaRPr>
        </a:p>
        <a:p>
          <a:pPr>
            <a:lnSpc>
              <a:spcPts val="2300"/>
            </a:lnSpc>
          </a:pPr>
          <a:r>
            <a:rPr lang="en-GB" sz="2000" b="0" i="0">
              <a:solidFill>
                <a:schemeClr val="dk1"/>
              </a:solidFill>
              <a:effectLst/>
              <a:latin typeface="Arial" panose="020B0604020202020204" pitchFamily="34" charset="0"/>
              <a:ea typeface="+mn-ea"/>
              <a:cs typeface="Arial" panose="020B0604020202020204" pitchFamily="34" charset="0"/>
            </a:rPr>
            <a:t>• Data is provided for the below formats (definitions of these formats are on the definitions</a:t>
          </a:r>
          <a:r>
            <a:rPr lang="en-GB" sz="2000" b="0" i="0" baseline="0">
              <a:solidFill>
                <a:schemeClr val="dk1"/>
              </a:solidFill>
              <a:effectLst/>
              <a:latin typeface="Arial" panose="020B0604020202020204" pitchFamily="34" charset="0"/>
              <a:ea typeface="+mn-ea"/>
              <a:cs typeface="Arial" panose="020B0604020202020204" pitchFamily="34" charset="0"/>
            </a:rPr>
            <a:t> tab):</a:t>
          </a:r>
        </a:p>
        <a:p>
          <a:pPr>
            <a:lnSpc>
              <a:spcPts val="2300"/>
            </a:lnSpc>
          </a:pPr>
          <a:endParaRPr lang="en-GB" sz="2000" b="0" i="0" baseline="0">
            <a:solidFill>
              <a:schemeClr val="dk1"/>
            </a:solidFill>
            <a:effectLst/>
            <a:latin typeface="Arial" panose="020B0604020202020204" pitchFamily="34" charset="0"/>
            <a:ea typeface="+mn-ea"/>
            <a:cs typeface="Arial" panose="020B0604020202020204" pitchFamily="34" charset="0"/>
          </a:endParaRPr>
        </a:p>
        <a:p>
          <a:pPr>
            <a:lnSpc>
              <a:spcPts val="2300"/>
            </a:lnSpc>
          </a:pPr>
          <a:r>
            <a:rPr lang="en-GB" sz="2000" b="0" i="0">
              <a:solidFill>
                <a:schemeClr val="dk1"/>
              </a:solidFill>
              <a:effectLst/>
              <a:latin typeface="Arial" panose="020B0604020202020204" pitchFamily="34" charset="0"/>
              <a:ea typeface="+mn-ea"/>
              <a:cs typeface="Arial" panose="020B0604020202020204" pitchFamily="34" charset="0"/>
            </a:rPr>
            <a:t>- TV Linear (Broadcast &amp; Pay)</a:t>
          </a:r>
          <a:br>
            <a:rPr lang="en-GB" sz="2000" b="0" i="0">
              <a:solidFill>
                <a:schemeClr val="dk1"/>
              </a:solidFill>
              <a:effectLst/>
              <a:latin typeface="Arial" panose="020B0604020202020204" pitchFamily="34" charset="0"/>
              <a:ea typeface="+mn-ea"/>
              <a:cs typeface="Arial" panose="020B0604020202020204" pitchFamily="34" charset="0"/>
            </a:rPr>
          </a:br>
          <a:r>
            <a:rPr lang="en-GB" sz="2000" b="0" i="0">
              <a:solidFill>
                <a:schemeClr val="dk1"/>
              </a:solidFill>
              <a:effectLst/>
              <a:latin typeface="Arial" panose="020B0604020202020204" pitchFamily="34" charset="0"/>
              <a:ea typeface="+mn-ea"/>
              <a:cs typeface="Arial" panose="020B0604020202020204" pitchFamily="34" charset="0"/>
            </a:rPr>
            <a:t>- Connected TV (Streamed)</a:t>
          </a:r>
          <a:br>
            <a:rPr lang="en-GB" sz="2000" b="0" i="0">
              <a:solidFill>
                <a:schemeClr val="dk1"/>
              </a:solidFill>
              <a:effectLst/>
              <a:latin typeface="Arial" panose="020B0604020202020204" pitchFamily="34" charset="0"/>
              <a:ea typeface="+mn-ea"/>
              <a:cs typeface="Arial" panose="020B0604020202020204" pitchFamily="34" charset="0"/>
            </a:rPr>
          </a:br>
          <a:r>
            <a:rPr lang="en-GB" sz="2000" b="0" i="0">
              <a:solidFill>
                <a:schemeClr val="dk1"/>
              </a:solidFill>
              <a:effectLst/>
              <a:latin typeface="Arial" panose="020B0604020202020204" pitchFamily="34" charset="0"/>
              <a:ea typeface="+mn-ea"/>
              <a:cs typeface="Arial" panose="020B0604020202020204" pitchFamily="34" charset="0"/>
            </a:rPr>
            <a:t>- BVOD</a:t>
          </a:r>
          <a:br>
            <a:rPr lang="en-GB" sz="2000" b="0" i="0">
              <a:solidFill>
                <a:schemeClr val="dk1"/>
              </a:solidFill>
              <a:effectLst/>
              <a:latin typeface="Arial" panose="020B0604020202020204" pitchFamily="34" charset="0"/>
              <a:ea typeface="+mn-ea"/>
              <a:cs typeface="Arial" panose="020B0604020202020204" pitchFamily="34" charset="0"/>
            </a:rPr>
          </a:br>
          <a:r>
            <a:rPr lang="en-GB" sz="2000" b="0" i="0">
              <a:solidFill>
                <a:schemeClr val="dk1"/>
              </a:solidFill>
              <a:effectLst/>
              <a:latin typeface="Arial" panose="020B0604020202020204" pitchFamily="34" charset="0"/>
              <a:ea typeface="+mn-ea"/>
              <a:cs typeface="Arial" panose="020B0604020202020204" pitchFamily="34" charset="0"/>
            </a:rPr>
            <a:t>- VOD</a:t>
          </a:r>
          <a:br>
            <a:rPr lang="en-GB" sz="2000" b="0" i="0">
              <a:solidFill>
                <a:schemeClr val="dk1"/>
              </a:solidFill>
              <a:effectLst/>
              <a:latin typeface="Arial" panose="020B0604020202020204" pitchFamily="34" charset="0"/>
              <a:ea typeface="+mn-ea"/>
              <a:cs typeface="Arial" panose="020B0604020202020204" pitchFamily="34" charset="0"/>
            </a:rPr>
          </a:br>
          <a:r>
            <a:rPr lang="en-GB" sz="2000" b="0" i="0">
              <a:solidFill>
                <a:schemeClr val="dk1"/>
              </a:solidFill>
              <a:effectLst/>
              <a:latin typeface="Arial" panose="020B0604020202020204" pitchFamily="34" charset="0"/>
              <a:ea typeface="+mn-ea"/>
              <a:cs typeface="Arial" panose="020B0604020202020204" pitchFamily="34" charset="0"/>
            </a:rPr>
            <a:t>- Social (Display and Video)</a:t>
          </a:r>
          <a:br>
            <a:rPr lang="en-GB" sz="2000" b="0" i="0">
              <a:solidFill>
                <a:schemeClr val="dk1"/>
              </a:solidFill>
              <a:effectLst/>
              <a:latin typeface="Arial" panose="020B0604020202020204" pitchFamily="34" charset="0"/>
              <a:ea typeface="+mn-ea"/>
              <a:cs typeface="Arial" panose="020B0604020202020204" pitchFamily="34" charset="0"/>
            </a:rPr>
          </a:br>
          <a:r>
            <a:rPr lang="en-GB" sz="2000" b="0" i="0">
              <a:solidFill>
                <a:schemeClr val="dk1"/>
              </a:solidFill>
              <a:effectLst/>
              <a:latin typeface="Arial" panose="020B0604020202020204" pitchFamily="34" charset="0"/>
              <a:ea typeface="+mn-ea"/>
              <a:cs typeface="Arial" panose="020B0604020202020204" pitchFamily="34" charset="0"/>
            </a:rPr>
            <a:t>- Digital (Video,</a:t>
          </a:r>
          <a:r>
            <a:rPr lang="en-GB" sz="2000" b="0" i="0" baseline="0">
              <a:solidFill>
                <a:schemeClr val="dk1"/>
              </a:solidFill>
              <a:effectLst/>
              <a:latin typeface="Arial" panose="020B0604020202020204" pitchFamily="34" charset="0"/>
              <a:ea typeface="+mn-ea"/>
              <a:cs typeface="Arial" panose="020B0604020202020204" pitchFamily="34" charset="0"/>
            </a:rPr>
            <a:t> </a:t>
          </a:r>
          <a:r>
            <a:rPr lang="en-GB" sz="2000" b="0" i="0">
              <a:solidFill>
                <a:schemeClr val="dk1"/>
              </a:solidFill>
              <a:effectLst/>
              <a:latin typeface="Arial" panose="020B0604020202020204" pitchFamily="34" charset="0"/>
              <a:ea typeface="+mn-ea"/>
              <a:cs typeface="Arial" panose="020B0604020202020204" pitchFamily="34" charset="0"/>
            </a:rPr>
            <a:t>Display and Paid Search)</a:t>
          </a:r>
          <a:br>
            <a:rPr lang="en-GB" sz="2000" b="0" i="0">
              <a:solidFill>
                <a:schemeClr val="dk1"/>
              </a:solidFill>
              <a:effectLst/>
              <a:latin typeface="Arial" panose="020B0604020202020204" pitchFamily="34" charset="0"/>
              <a:ea typeface="+mn-ea"/>
              <a:cs typeface="Arial" panose="020B0604020202020204" pitchFamily="34" charset="0"/>
            </a:rPr>
          </a:br>
          <a:r>
            <a:rPr lang="en-GB" sz="2000" b="0" i="0">
              <a:solidFill>
                <a:schemeClr val="dk1"/>
              </a:solidFill>
              <a:effectLst/>
              <a:latin typeface="Arial" panose="020B0604020202020204" pitchFamily="34" charset="0"/>
              <a:ea typeface="+mn-ea"/>
              <a:cs typeface="Arial" panose="020B0604020202020204" pitchFamily="34" charset="0"/>
            </a:rPr>
            <a:t>-</a:t>
          </a:r>
          <a:r>
            <a:rPr lang="en-GB" sz="2000" b="0" i="0" baseline="0">
              <a:solidFill>
                <a:schemeClr val="dk1"/>
              </a:solidFill>
              <a:effectLst/>
              <a:latin typeface="Arial" panose="020B0604020202020204" pitchFamily="34" charset="0"/>
              <a:ea typeface="+mn-ea"/>
              <a:cs typeface="Arial" panose="020B0604020202020204" pitchFamily="34" charset="0"/>
            </a:rPr>
            <a:t> Digital Retail Media</a:t>
          </a:r>
        </a:p>
        <a:p>
          <a:pPr>
            <a:lnSpc>
              <a:spcPts val="2300"/>
            </a:lnSpc>
          </a:pPr>
          <a:r>
            <a:rPr lang="en-GB" sz="2000" b="0" i="0" baseline="0">
              <a:solidFill>
                <a:schemeClr val="dk1"/>
              </a:solidFill>
              <a:effectLst/>
              <a:latin typeface="Arial" panose="020B0604020202020204" pitchFamily="34" charset="0"/>
              <a:ea typeface="+mn-ea"/>
              <a:cs typeface="Arial" panose="020B0604020202020204" pitchFamily="34" charset="0"/>
            </a:rPr>
            <a:t>- OOH</a:t>
          </a:r>
        </a:p>
        <a:p>
          <a:pPr>
            <a:lnSpc>
              <a:spcPts val="2300"/>
            </a:lnSpc>
          </a:pPr>
          <a:r>
            <a:rPr lang="en-GB" sz="2000" b="0" i="0" baseline="0">
              <a:solidFill>
                <a:schemeClr val="dk1"/>
              </a:solidFill>
              <a:effectLst/>
              <a:latin typeface="Arial" panose="020B0604020202020204" pitchFamily="34" charset="0"/>
              <a:ea typeface="+mn-ea"/>
              <a:cs typeface="Arial" panose="020B0604020202020204" pitchFamily="34" charset="0"/>
            </a:rPr>
            <a:t>- Digital OOH</a:t>
          </a:r>
          <a:endParaRPr lang="en-GB" sz="2000" b="0" i="0">
            <a:solidFill>
              <a:schemeClr val="dk1"/>
            </a:solidFill>
            <a:effectLst/>
            <a:latin typeface="Arial" panose="020B0604020202020204" pitchFamily="34" charset="0"/>
            <a:ea typeface="+mn-ea"/>
            <a:cs typeface="Arial" panose="020B0604020202020204" pitchFamily="34" charset="0"/>
          </a:endParaRPr>
        </a:p>
        <a:p>
          <a:pPr>
            <a:lnSpc>
              <a:spcPts val="2300"/>
            </a:lnSpc>
          </a:pPr>
          <a:r>
            <a:rPr lang="en-GB" sz="2000" b="0" i="0">
              <a:solidFill>
                <a:schemeClr val="dk1"/>
              </a:solidFill>
              <a:effectLst/>
              <a:latin typeface="Arial" panose="020B0604020202020204" pitchFamily="34" charset="0"/>
              <a:ea typeface="+mn-ea"/>
              <a:cs typeface="Arial" panose="020B0604020202020204" pitchFamily="34" charset="0"/>
            </a:rPr>
            <a:t>- Print </a:t>
          </a:r>
          <a:br>
            <a:rPr lang="en-GB" sz="2000" b="0" i="0">
              <a:solidFill>
                <a:schemeClr val="dk1"/>
              </a:solidFill>
              <a:effectLst/>
              <a:latin typeface="Arial" panose="020B0604020202020204" pitchFamily="34" charset="0"/>
              <a:ea typeface="+mn-ea"/>
              <a:cs typeface="Arial" panose="020B0604020202020204" pitchFamily="34" charset="0"/>
            </a:rPr>
          </a:br>
          <a:r>
            <a:rPr lang="en-GB" sz="2000" b="0" i="0">
              <a:solidFill>
                <a:schemeClr val="dk1"/>
              </a:solidFill>
              <a:effectLst/>
              <a:latin typeface="Arial" panose="020B0604020202020204" pitchFamily="34" charset="0"/>
              <a:ea typeface="+mn-ea"/>
              <a:cs typeface="Arial" panose="020B0604020202020204" pitchFamily="34" charset="0"/>
            </a:rPr>
            <a:t>- Radio</a:t>
          </a:r>
          <a:r>
            <a:rPr lang="en-GB" sz="2000" b="0" i="0" baseline="0">
              <a:solidFill>
                <a:schemeClr val="dk1"/>
              </a:solidFill>
              <a:effectLst/>
              <a:latin typeface="Arial" panose="020B0604020202020204" pitchFamily="34" charset="0"/>
              <a:ea typeface="+mn-ea"/>
              <a:cs typeface="Arial" panose="020B0604020202020204" pitchFamily="34" charset="0"/>
            </a:rPr>
            <a:t> </a:t>
          </a:r>
          <a:br>
            <a:rPr lang="en-GB" sz="2000" b="0" i="0" baseline="0">
              <a:solidFill>
                <a:schemeClr val="dk1"/>
              </a:solidFill>
              <a:effectLst/>
              <a:latin typeface="Arial" panose="020B0604020202020204" pitchFamily="34" charset="0"/>
              <a:ea typeface="+mn-ea"/>
              <a:cs typeface="Arial" panose="020B0604020202020204" pitchFamily="34" charset="0"/>
            </a:rPr>
          </a:br>
          <a:r>
            <a:rPr lang="en-GB" sz="2000" b="0" i="0" baseline="0">
              <a:solidFill>
                <a:schemeClr val="dk1"/>
              </a:solidFill>
              <a:effectLst/>
              <a:latin typeface="Arial" panose="020B0604020202020204" pitchFamily="34" charset="0"/>
              <a:ea typeface="+mn-ea"/>
              <a:cs typeface="Arial" panose="020B0604020202020204" pitchFamily="34" charset="0"/>
            </a:rPr>
            <a:t>- Cinema</a:t>
          </a:r>
        </a:p>
        <a:p>
          <a:pPr>
            <a:lnSpc>
              <a:spcPts val="2300"/>
            </a:lnSpc>
          </a:pPr>
          <a:r>
            <a:rPr lang="en-GB" sz="2000" b="0" i="0" baseline="0">
              <a:solidFill>
                <a:schemeClr val="dk1"/>
              </a:solidFill>
              <a:effectLst/>
              <a:latin typeface="Arial" panose="020B0604020202020204" pitchFamily="34" charset="0"/>
              <a:ea typeface="+mn-ea"/>
              <a:cs typeface="Arial" panose="020B0604020202020204" pitchFamily="34" charset="0"/>
            </a:rPr>
            <a:t>- Influencers</a:t>
          </a:r>
        </a:p>
        <a:p>
          <a:pPr>
            <a:lnSpc>
              <a:spcPts val="2300"/>
            </a:lnSpc>
          </a:pPr>
          <a:endParaRPr lang="en-GB" sz="2000" b="0" i="0">
            <a:solidFill>
              <a:schemeClr val="dk1"/>
            </a:solidFill>
            <a:effectLst/>
            <a:latin typeface="Arial" panose="020B0604020202020204" pitchFamily="34" charset="0"/>
            <a:ea typeface="+mn-ea"/>
            <a:cs typeface="Arial" panose="020B0604020202020204" pitchFamily="34" charset="0"/>
          </a:endParaRPr>
        </a:p>
        <a:p>
          <a:pPr>
            <a:lnSpc>
              <a:spcPts val="2300"/>
            </a:lnSpc>
          </a:pPr>
          <a:r>
            <a:rPr lang="en-GB" sz="2000" b="0" i="0">
              <a:solidFill>
                <a:schemeClr val="dk1"/>
              </a:solidFill>
              <a:effectLst/>
              <a:latin typeface="Arial" panose="020B0604020202020204" pitchFamily="34" charset="0"/>
              <a:ea typeface="+mn-ea"/>
              <a:cs typeface="Arial" panose="020B0604020202020204" pitchFamily="34" charset="0"/>
            </a:rPr>
            <a:t>• 41 markets have been selected </a:t>
          </a:r>
        </a:p>
        <a:p>
          <a:pPr>
            <a:lnSpc>
              <a:spcPts val="2300"/>
            </a:lnSpc>
          </a:pPr>
          <a:endParaRPr lang="en-GB" sz="2000" b="0" i="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2300"/>
            </a:lnSpc>
            <a:spcBef>
              <a:spcPts val="0"/>
            </a:spcBef>
            <a:spcAft>
              <a:spcPts val="0"/>
            </a:spcAft>
            <a:buClrTx/>
            <a:buSzTx/>
            <a:buFontTx/>
            <a:buNone/>
            <a:tabLst/>
            <a:defRPr/>
          </a:pPr>
          <a:r>
            <a:rPr lang="en-GB" sz="2000" b="0" i="0">
              <a:solidFill>
                <a:schemeClr val="dk1"/>
              </a:solidFill>
              <a:effectLst/>
              <a:latin typeface="Arial" panose="020B0604020202020204" pitchFamily="34" charset="0"/>
              <a:ea typeface="+mn-ea"/>
              <a:cs typeface="Arial" panose="020B0604020202020204" pitchFamily="34" charset="0"/>
            </a:rPr>
            <a:t>• All prices are based on a clear, pre-agreed criteria/audience for the medium and the market, e.g.</a:t>
          </a:r>
          <a:endParaRPr lang="en-GB" sz="2000" b="0" i="0" baseline="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2300"/>
            </a:lnSpc>
            <a:spcBef>
              <a:spcPts val="0"/>
            </a:spcBef>
            <a:spcAft>
              <a:spcPts val="0"/>
            </a:spcAft>
            <a:buClrTx/>
            <a:buSzTx/>
            <a:buFontTx/>
            <a:buNone/>
            <a:tabLst/>
            <a:defRPr/>
          </a:pPr>
          <a:r>
            <a:rPr lang="en-GB" sz="2000" b="0" i="0" baseline="0">
              <a:solidFill>
                <a:schemeClr val="dk1"/>
              </a:solidFill>
              <a:effectLst/>
              <a:latin typeface="Arial" panose="020B0604020202020204" pitchFamily="34" charset="0"/>
              <a:ea typeface="+mn-ea"/>
              <a:cs typeface="Arial" panose="020B0604020202020204" pitchFamily="34" charset="0"/>
            </a:rPr>
            <a:t>	- US TV - Adults 18-49, All Network, Cable and Local Channels (CPM)</a:t>
          </a:r>
        </a:p>
        <a:p>
          <a:pPr marL="0" marR="0" lvl="0" indent="0" defTabSz="914400" eaLnBrk="1" fontAlgn="auto" latinLnBrk="0" hangingPunct="1">
            <a:lnSpc>
              <a:spcPts val="2300"/>
            </a:lnSpc>
            <a:spcBef>
              <a:spcPts val="0"/>
            </a:spcBef>
            <a:spcAft>
              <a:spcPts val="0"/>
            </a:spcAft>
            <a:buClrTx/>
            <a:buSzTx/>
            <a:buFontTx/>
            <a:buNone/>
            <a:tabLst/>
            <a:defRPr/>
          </a:pPr>
          <a:r>
            <a:rPr lang="en-GB" sz="2000" b="0" i="0" baseline="0">
              <a:solidFill>
                <a:schemeClr val="dk1"/>
              </a:solidFill>
              <a:effectLst/>
              <a:latin typeface="Arial" panose="020B0604020202020204" pitchFamily="34" charset="0"/>
              <a:ea typeface="+mn-ea"/>
              <a:cs typeface="Arial" panose="020B0604020202020204" pitchFamily="34" charset="0"/>
            </a:rPr>
            <a:t>	- US Digital Video - Programmatic &amp; IO (CPM)</a:t>
          </a:r>
        </a:p>
        <a:p>
          <a:pPr marL="0" marR="0" lvl="0" indent="0" defTabSz="914400" eaLnBrk="1" fontAlgn="auto" latinLnBrk="0" hangingPunct="1">
            <a:lnSpc>
              <a:spcPts val="2300"/>
            </a:lnSpc>
            <a:spcBef>
              <a:spcPts val="0"/>
            </a:spcBef>
            <a:spcAft>
              <a:spcPts val="0"/>
            </a:spcAft>
            <a:buClrTx/>
            <a:buSzTx/>
            <a:buFontTx/>
            <a:buNone/>
            <a:tabLst/>
            <a:defRPr/>
          </a:pPr>
          <a:endParaRPr lang="en-GB" sz="2000" b="0" i="0" baseline="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2300"/>
            </a:lnSpc>
            <a:spcBef>
              <a:spcPts val="0"/>
            </a:spcBef>
            <a:spcAft>
              <a:spcPts val="0"/>
            </a:spcAft>
            <a:buClrTx/>
            <a:buSzTx/>
            <a:buFontTx/>
            <a:buNone/>
            <a:tabLst/>
            <a:defRPr/>
          </a:pPr>
          <a:r>
            <a:rPr lang="en-GB" sz="2000" b="0" i="0" baseline="0">
              <a:solidFill>
                <a:schemeClr val="dk1"/>
              </a:solidFill>
              <a:effectLst/>
              <a:latin typeface="Arial" panose="020B0604020202020204" pitchFamily="34" charset="0"/>
              <a:ea typeface="+mn-ea"/>
              <a:cs typeface="Arial" panose="020B0604020202020204" pitchFamily="34" charset="0"/>
            </a:rPr>
            <a:t>• Data for markets and / or media channels with fewer than three submissions has not been included.</a:t>
          </a:r>
        </a:p>
        <a:p>
          <a:pPr marL="0" marR="0" lvl="0" indent="0" defTabSz="914400" eaLnBrk="1" fontAlgn="auto" latinLnBrk="0" hangingPunct="1">
            <a:lnSpc>
              <a:spcPts val="2300"/>
            </a:lnSpc>
            <a:spcBef>
              <a:spcPts val="0"/>
            </a:spcBef>
            <a:spcAft>
              <a:spcPts val="0"/>
            </a:spcAft>
            <a:buClrTx/>
            <a:buSzTx/>
            <a:buFontTx/>
            <a:buNone/>
            <a:tabLst/>
            <a:defRPr/>
          </a:pPr>
          <a:endParaRPr lang="en-GB" sz="2000" b="0" i="0" baseline="0">
            <a:solidFill>
              <a:schemeClr val="dk1"/>
            </a:solidFill>
            <a:effectLst/>
            <a:latin typeface="Arial" panose="020B0604020202020204" pitchFamily="34" charset="0"/>
            <a:ea typeface="+mn-ea"/>
            <a:cs typeface="Arial" panose="020B0604020202020204" pitchFamily="34" charset="0"/>
          </a:endParaRPr>
        </a:p>
        <a:p>
          <a:pPr>
            <a:lnSpc>
              <a:spcPts val="2300"/>
            </a:lnSpc>
          </a:pPr>
          <a:r>
            <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rPr>
            <a:t>• This is a</a:t>
          </a:r>
          <a:r>
            <a:rPr lang="en-GB" sz="2000" b="0" i="0" u="none" strike="noStrike" baseline="0">
              <a:solidFill>
                <a:schemeClr val="dk1"/>
              </a:solidFill>
              <a:effectLst/>
              <a:latin typeface="Arial" panose="020B0604020202020204" pitchFamily="34" charset="0"/>
              <a:ea typeface="Tahoma" pitchFamily="34" charset="0"/>
              <a:cs typeface="Arial" panose="020B0604020202020204" pitchFamily="34" charset="0"/>
            </a:rPr>
            <a:t> poll of forecasts, intended to be provide a broad picture of the landscape, and should be considered a starting point for discussions over the appropriate figures to use</a:t>
          </a:r>
          <a:r>
            <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rPr>
            <a:t>. This data is not intended to dictate the level of fees</a:t>
          </a:r>
          <a:r>
            <a:rPr lang="en-GB" sz="2000" b="0" i="0" u="none" strike="noStrike" baseline="0">
              <a:solidFill>
                <a:schemeClr val="dk1"/>
              </a:solidFill>
              <a:effectLst/>
              <a:latin typeface="Arial" panose="020B0604020202020204" pitchFamily="34" charset="0"/>
              <a:ea typeface="Tahoma" pitchFamily="34" charset="0"/>
              <a:cs typeface="Arial" panose="020B0604020202020204" pitchFamily="34" charset="0"/>
            </a:rPr>
            <a:t> i</a:t>
          </a:r>
          <a:r>
            <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rPr>
            <a:t>n any way which are entirely the subject of individual negotiation and decision.</a:t>
          </a:r>
        </a:p>
        <a:p>
          <a:pPr>
            <a:lnSpc>
              <a:spcPts val="2300"/>
            </a:lnSpc>
          </a:pPr>
          <a:endPar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endParaRPr>
        </a:p>
        <a:p>
          <a:pPr marL="0" marR="0" lvl="0" indent="0" defTabSz="914400" eaLnBrk="1" fontAlgn="auto" latinLnBrk="0" hangingPunct="1">
            <a:lnSpc>
              <a:spcPts val="2300"/>
            </a:lnSpc>
            <a:spcBef>
              <a:spcPts val="0"/>
            </a:spcBef>
            <a:spcAft>
              <a:spcPts val="0"/>
            </a:spcAft>
            <a:buClrTx/>
            <a:buSzTx/>
            <a:buFontTx/>
            <a:buNone/>
            <a:tabLst/>
            <a:defRPr/>
          </a:pPr>
          <a:r>
            <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rPr>
            <a:t>• Inflation figures are presented as the minimum,</a:t>
          </a:r>
          <a:r>
            <a:rPr lang="en-GB" sz="2000" b="0" i="0" u="none" strike="noStrike" baseline="0">
              <a:solidFill>
                <a:schemeClr val="dk1"/>
              </a:solidFill>
              <a:effectLst/>
              <a:latin typeface="Arial" panose="020B0604020202020204" pitchFamily="34" charset="0"/>
              <a:ea typeface="Tahoma" pitchFamily="34" charset="0"/>
              <a:cs typeface="Arial" panose="020B0604020202020204" pitchFamily="34" charset="0"/>
            </a:rPr>
            <a:t> maximum and average. We include standard deviation to illustrate the range of figures provided by the participants. We investigate any outliers.</a:t>
          </a:r>
          <a:endParaRPr lang="en-GB" sz="2000" b="0" i="0" u="none" strike="noStrike">
            <a:solidFill>
              <a:schemeClr val="dk1"/>
            </a:solidFill>
            <a:effectLst/>
            <a:latin typeface="Arial" panose="020B0604020202020204" pitchFamily="34" charset="0"/>
            <a:ea typeface="Tahoma" pitchFamily="34" charset="0"/>
            <a:cs typeface="Arial" panose="020B0604020202020204" pitchFamily="34" charset="0"/>
          </a:endParaRPr>
        </a:p>
        <a:p>
          <a:pPr>
            <a:lnSpc>
              <a:spcPts val="2300"/>
            </a:lnSpc>
          </a:pPr>
          <a:endParaRPr lang="en-GB" sz="2000">
            <a:latin typeface="Arial" panose="020B0604020202020204" pitchFamily="34" charset="0"/>
            <a:ea typeface="Tahoma" pitchFamily="34" charset="0"/>
            <a:cs typeface="Arial" panose="020B0604020202020204" pitchFamily="34" charset="0"/>
          </a:endParaRPr>
        </a:p>
        <a:p>
          <a:pPr>
            <a:lnSpc>
              <a:spcPts val="2300"/>
            </a:lnSpc>
          </a:pPr>
          <a:r>
            <a:rPr lang="en-GB" sz="2000">
              <a:latin typeface="Arial" panose="020B0604020202020204" pitchFamily="34" charset="0"/>
              <a:ea typeface="Tahoma" pitchFamily="34" charset="0"/>
              <a:cs typeface="Arial" panose="020B0604020202020204" pitchFamily="34" charset="0"/>
            </a:rPr>
            <a:t>Considerations:</a:t>
          </a:r>
        </a:p>
        <a:p>
          <a:pPr>
            <a:lnSpc>
              <a:spcPts val="2300"/>
            </a:lnSpc>
          </a:pPr>
          <a:r>
            <a:rPr lang="en-GB" sz="2000">
              <a:latin typeface="Arial" panose="020B0604020202020204" pitchFamily="34" charset="0"/>
              <a:ea typeface="Tahoma" pitchFamily="34" charset="0"/>
              <a:cs typeface="Arial" panose="020B0604020202020204" pitchFamily="34" charset="0"/>
            </a:rPr>
            <a:t>Mexico's 2025 TV figure includes an expansion of the audience measurement universe, not price inflation. </a:t>
          </a:r>
        </a:p>
        <a:p>
          <a:pPr>
            <a:lnSpc>
              <a:spcPts val="2300"/>
            </a:lnSpc>
          </a:pPr>
          <a:r>
            <a:rPr lang="en-GB" sz="2000">
              <a:latin typeface="Arial" panose="020B0604020202020204" pitchFamily="34" charset="0"/>
              <a:ea typeface="Tahoma" pitchFamily="34" charset="0"/>
              <a:cs typeface="Arial" panose="020B0604020202020204" pitchFamily="34" charset="0"/>
            </a:rPr>
            <a:t>Belgium TV measurement data from January 2026 may be impacted due to an industry-wide provider change. </a:t>
          </a:r>
        </a:p>
        <a:p>
          <a:pPr>
            <a:lnSpc>
              <a:spcPts val="2300"/>
            </a:lnSpc>
          </a:pPr>
          <a:r>
            <a:rPr lang="en-GB" sz="2000">
              <a:latin typeface="Arial" panose="020B0604020202020204" pitchFamily="34" charset="0"/>
              <a:ea typeface="Tahoma" pitchFamily="34" charset="0"/>
              <a:cs typeface="Arial" panose="020B0604020202020204" pitchFamily="34" charset="0"/>
            </a:rPr>
            <a:t>Poland's DOOH figures impacted by billing model transitions. </a:t>
          </a:r>
        </a:p>
        <a:p>
          <a:pPr>
            <a:lnSpc>
              <a:spcPts val="2300"/>
            </a:lnSpc>
          </a:pPr>
          <a:r>
            <a:rPr lang="en-GB" sz="2000">
              <a:latin typeface="Arial" panose="020B0604020202020204" pitchFamily="34" charset="0"/>
              <a:ea typeface="Tahoma" pitchFamily="34" charset="0"/>
              <a:cs typeface="Arial" panose="020B0604020202020204" pitchFamily="34" charset="0"/>
            </a:rPr>
            <a:t>The transition of Linear TV in France from a 30” to a 20” equivalence factor in 2024 is playing out through the figures shared, but should always be specifically covered.</a:t>
          </a:r>
        </a:p>
        <a:p>
          <a:pPr>
            <a:lnSpc>
              <a:spcPts val="2300"/>
            </a:lnSpc>
          </a:pPr>
          <a:r>
            <a:rPr lang="en-GB" sz="2000">
              <a:latin typeface="Arial" panose="020B0604020202020204" pitchFamily="34" charset="0"/>
              <a:ea typeface="Tahoma" pitchFamily="34" charset="0"/>
              <a:cs typeface="Arial" panose="020B0604020202020204" pitchFamily="34" charset="0"/>
            </a:rPr>
            <a:t>UK Linear TV Q4 2025 exhibited unusual levels of divergence between the participants. </a:t>
          </a:r>
        </a:p>
        <a:p>
          <a:pPr>
            <a:lnSpc>
              <a:spcPts val="2300"/>
            </a:lnSpc>
          </a:pPr>
          <a:endParaRPr lang="en-GB" sz="2000">
            <a:latin typeface="Arial" panose="020B0604020202020204" pitchFamily="34" charset="0"/>
            <a:ea typeface="Tahoma" pitchFamily="34" charset="0"/>
            <a:cs typeface="Arial" panose="020B0604020202020204" pitchFamily="34" charset="0"/>
          </a:endParaRPr>
        </a:p>
      </xdr:txBody>
    </xdr:sp>
    <xdr:clientData/>
  </xdr:twoCellAnchor>
  <xdr:twoCellAnchor>
    <xdr:from>
      <xdr:col>0</xdr:col>
      <xdr:colOff>91440</xdr:colOff>
      <xdr:row>103</xdr:row>
      <xdr:rowOff>41239</xdr:rowOff>
    </xdr:from>
    <xdr:to>
      <xdr:col>19</xdr:col>
      <xdr:colOff>476248</xdr:colOff>
      <xdr:row>114</xdr:row>
      <xdr:rowOff>29336</xdr:rowOff>
    </xdr:to>
    <xdr:grpSp>
      <xdr:nvGrpSpPr>
        <xdr:cNvPr id="3" name="Group 2">
          <a:extLst>
            <a:ext uri="{FF2B5EF4-FFF2-40B4-BE49-F238E27FC236}">
              <a16:creationId xmlns:a16="http://schemas.microsoft.com/office/drawing/2014/main" id="{EE59BF06-2613-4DAB-AEE6-0CDC7B11EB5D}"/>
            </a:ext>
          </a:extLst>
        </xdr:cNvPr>
        <xdr:cNvGrpSpPr/>
      </xdr:nvGrpSpPr>
      <xdr:grpSpPr>
        <a:xfrm>
          <a:off x="91440" y="19662739"/>
          <a:ext cx="13656308" cy="2083597"/>
          <a:chOff x="98656" y="12728759"/>
          <a:chExt cx="12270235" cy="1912772"/>
        </a:xfrm>
      </xdr:grpSpPr>
      <xdr:sp macro="" textlink="">
        <xdr:nvSpPr>
          <xdr:cNvPr id="10" name="Rectangle 9">
            <a:extLst>
              <a:ext uri="{FF2B5EF4-FFF2-40B4-BE49-F238E27FC236}">
                <a16:creationId xmlns:a16="http://schemas.microsoft.com/office/drawing/2014/main" id="{0DFA77EB-3046-4E16-827F-8B28CC7A84D7}"/>
              </a:ext>
            </a:extLst>
          </xdr:cNvPr>
          <xdr:cNvSpPr>
            <a:spLocks noChangeArrowheads="1"/>
          </xdr:cNvSpPr>
        </xdr:nvSpPr>
        <xdr:spPr bwMode="auto">
          <a:xfrm>
            <a:off x="1850572" y="12983879"/>
            <a:ext cx="10518319" cy="1657652"/>
          </a:xfrm>
          <a:prstGeom prst="rect">
            <a:avLst/>
          </a:prstGeom>
          <a:noFill/>
          <a:ln w="9525">
            <a:noFill/>
            <a:miter lim="800000"/>
            <a:headEnd/>
            <a:tailEnd/>
          </a:ln>
        </xdr:spPr>
        <xdr:txBody>
          <a:bodyPr wrap="square" anchor="ctr">
            <a:noAutofit/>
          </a:bodyPr>
          <a:lstStyle>
            <a:defPPr>
              <a:defRPr lang="en-GB"/>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eaLnBrk="0" hangingPunct="0">
              <a:lnSpc>
                <a:spcPts val="1000"/>
              </a:lnSpc>
              <a:tabLst>
                <a:tab pos="228600" algn="l"/>
              </a:tabLst>
            </a:pPr>
            <a:r>
              <a:rPr lang="en-US" sz="1050">
                <a:solidFill>
                  <a:srgbClr val="777777"/>
                </a:solidFill>
                <a:latin typeface="Arial" panose="020B0604020202020204" pitchFamily="34" charset="0"/>
                <a:ea typeface="Tahoma" pitchFamily="34" charset="0"/>
                <a:cs typeface="Arial" panose="020B0604020202020204" pitchFamily="34" charset="0"/>
              </a:rPr>
              <a:t>The purpose of the WFA is to represent the interests of advertisers and to act as a forum for legitimate contacts between members of the advertising industry. It is obviously the policy of the WFA that it will not be used by any company to further any anti-competitive or collusive conduct, or to engage in other activities that could violate any antitrust or competition law, regulation, rule or directives of any country or otherwise impair full and fair competition. The WFA carries out regular checks to make sure that this policy is being strictly adhered to.</a:t>
            </a:r>
          </a:p>
          <a:p>
            <a:pPr eaLnBrk="0" hangingPunct="0">
              <a:lnSpc>
                <a:spcPts val="1000"/>
              </a:lnSpc>
              <a:tabLst>
                <a:tab pos="228600" algn="l"/>
              </a:tabLst>
            </a:pPr>
            <a:r>
              <a:rPr lang="en-US" sz="1050">
                <a:solidFill>
                  <a:srgbClr val="777777"/>
                </a:solidFill>
                <a:latin typeface="Arial" panose="020B0604020202020204" pitchFamily="34" charset="0"/>
                <a:ea typeface="Tahoma" pitchFamily="34" charset="0"/>
                <a:cs typeface="Arial" panose="020B0604020202020204" pitchFamily="34" charset="0"/>
              </a:rPr>
              <a:t> </a:t>
            </a:r>
          </a:p>
          <a:p>
            <a:pPr eaLnBrk="0" hangingPunct="0">
              <a:lnSpc>
                <a:spcPts val="1000"/>
              </a:lnSpc>
              <a:tabLst>
                <a:tab pos="228600" algn="l"/>
              </a:tabLst>
            </a:pPr>
            <a:r>
              <a:rPr lang="en-US" sz="1050">
                <a:solidFill>
                  <a:srgbClr val="777777"/>
                </a:solidFill>
                <a:latin typeface="Arial" panose="020B0604020202020204" pitchFamily="34" charset="0"/>
                <a:ea typeface="Tahoma" pitchFamily="34" charset="0"/>
                <a:cs typeface="Arial" panose="020B0604020202020204" pitchFamily="34" charset="0"/>
              </a:rPr>
              <a:t>As a condition of membership, members of the WFA acknowledge that their membership of the WFA is subject to the competition law rules and they agree to comply fully with those laws. Members agree that they will not use the WFA, directly or indirectly, (a) to reach or attempt to reach agreements or understandings with one or more of their competitors, (b) to obtain or attempt to obtain, or exchange or attempt to exchange, confidential or proprietary information regarding any other company other than in the context of a bona fide business or (c) to further any anti-competitive or collusive conduct, or to engage in other activities that could violate any antitrust or competition law, regulation, rule or directives of any country or otherwise impair full and fair competition.</a:t>
            </a:r>
          </a:p>
        </xdr:txBody>
      </xdr:sp>
      <xdr:sp macro="" textlink="">
        <xdr:nvSpPr>
          <xdr:cNvPr id="15" name="Rectangle 14">
            <a:extLst>
              <a:ext uri="{FF2B5EF4-FFF2-40B4-BE49-F238E27FC236}">
                <a16:creationId xmlns:a16="http://schemas.microsoft.com/office/drawing/2014/main" id="{47FB2491-0027-4D6E-B39F-856F39B2423F}"/>
              </a:ext>
            </a:extLst>
          </xdr:cNvPr>
          <xdr:cNvSpPr>
            <a:spLocks noChangeArrowheads="1"/>
          </xdr:cNvSpPr>
        </xdr:nvSpPr>
        <xdr:spPr bwMode="auto">
          <a:xfrm>
            <a:off x="98656" y="12728759"/>
            <a:ext cx="4982153" cy="635209"/>
          </a:xfrm>
          <a:prstGeom prst="rect">
            <a:avLst/>
          </a:prstGeom>
          <a:noFill/>
          <a:ln w="9525">
            <a:noFill/>
            <a:miter lim="800000"/>
            <a:headEnd/>
            <a:tailEnd/>
          </a:ln>
        </xdr:spPr>
        <xdr:txBody>
          <a:bodyPr wrap="square" anchor="ctr">
            <a:noAutofit/>
          </a:bodyPr>
          <a:lstStyle>
            <a:defPPr>
              <a:defRPr lang="en-GB"/>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eaLnBrk="0" hangingPunct="0">
              <a:lnSpc>
                <a:spcPts val="1000"/>
              </a:lnSpc>
              <a:tabLst>
                <a:tab pos="228600" algn="l"/>
              </a:tabLst>
            </a:pPr>
            <a:r>
              <a:rPr lang="en-US" sz="1050">
                <a:solidFill>
                  <a:srgbClr val="777777"/>
                </a:solidFill>
                <a:latin typeface="Arial" panose="020B0604020202020204" pitchFamily="34" charset="0"/>
                <a:ea typeface="Tahoma" pitchFamily="34" charset="0"/>
                <a:cs typeface="Arial" panose="020B0604020202020204" pitchFamily="34" charset="0"/>
              </a:rPr>
              <a:t>		</a:t>
            </a:r>
            <a:r>
              <a:rPr lang="en-US" sz="1050" b="1">
                <a:solidFill>
                  <a:sysClr val="windowText" lastClr="000000"/>
                </a:solidFill>
                <a:latin typeface="Arial" panose="020B0604020202020204" pitchFamily="34" charset="0"/>
                <a:ea typeface="Tahoma" pitchFamily="34" charset="0"/>
                <a:cs typeface="Arial" panose="020B0604020202020204" pitchFamily="34" charset="0"/>
              </a:rPr>
              <a:t>                    WFA Competition law compliance policy</a:t>
            </a:r>
          </a:p>
        </xdr:txBody>
      </xdr:sp>
    </xdr:grpSp>
    <xdr:clientData/>
  </xdr:twoCellAnchor>
  <xdr:twoCellAnchor>
    <xdr:from>
      <xdr:col>1</xdr:col>
      <xdr:colOff>55765</xdr:colOff>
      <xdr:row>1</xdr:row>
      <xdr:rowOff>88495</xdr:rowOff>
    </xdr:from>
    <xdr:to>
      <xdr:col>7</xdr:col>
      <xdr:colOff>59973</xdr:colOff>
      <xdr:row>5</xdr:row>
      <xdr:rowOff>60351</xdr:rowOff>
    </xdr:to>
    <xdr:grpSp>
      <xdr:nvGrpSpPr>
        <xdr:cNvPr id="4" name="Group 3">
          <a:extLst>
            <a:ext uri="{FF2B5EF4-FFF2-40B4-BE49-F238E27FC236}">
              <a16:creationId xmlns:a16="http://schemas.microsoft.com/office/drawing/2014/main" id="{402870F9-49DC-CE79-B2F3-5E8BFB71BD09}"/>
            </a:ext>
          </a:extLst>
        </xdr:cNvPr>
        <xdr:cNvGrpSpPr/>
      </xdr:nvGrpSpPr>
      <xdr:grpSpPr>
        <a:xfrm>
          <a:off x="754265" y="278995"/>
          <a:ext cx="4195208" cy="733856"/>
          <a:chOff x="690765" y="263120"/>
          <a:chExt cx="3814208" cy="670356"/>
        </a:xfrm>
      </xdr:grpSpPr>
      <xdr:sp macro="" textlink="">
        <xdr:nvSpPr>
          <xdr:cNvPr id="9" name="TextBox 8">
            <a:extLst>
              <a:ext uri="{FF2B5EF4-FFF2-40B4-BE49-F238E27FC236}">
                <a16:creationId xmlns:a16="http://schemas.microsoft.com/office/drawing/2014/main" id="{2C61E9C6-2FB4-4684-90A6-66D3E0289FBD}"/>
              </a:ext>
            </a:extLst>
          </xdr:cNvPr>
          <xdr:cNvSpPr txBox="1"/>
        </xdr:nvSpPr>
        <xdr:spPr>
          <a:xfrm>
            <a:off x="1418999" y="370377"/>
            <a:ext cx="3085974" cy="5013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2026</a:t>
            </a:r>
          </a:p>
        </xdr:txBody>
      </xdr:sp>
      <xdr:pic>
        <xdr:nvPicPr>
          <xdr:cNvPr id="11" name="Picture 10">
            <a:extLst>
              <a:ext uri="{FF2B5EF4-FFF2-40B4-BE49-F238E27FC236}">
                <a16:creationId xmlns:a16="http://schemas.microsoft.com/office/drawing/2014/main" id="{FEF75EAC-055A-456E-8AC2-8126448E0D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765" y="263120"/>
            <a:ext cx="670875" cy="670356"/>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986117</xdr:colOff>
      <xdr:row>3</xdr:row>
      <xdr:rowOff>156882</xdr:rowOff>
    </xdr:from>
    <xdr:to>
      <xdr:col>3</xdr:col>
      <xdr:colOff>190500</xdr:colOff>
      <xdr:row>4</xdr:row>
      <xdr:rowOff>89647</xdr:rowOff>
    </xdr:to>
    <xdr:sp macro="" textlink="">
      <xdr:nvSpPr>
        <xdr:cNvPr id="2" name="TextBox 1">
          <a:extLst>
            <a:ext uri="{FF2B5EF4-FFF2-40B4-BE49-F238E27FC236}">
              <a16:creationId xmlns:a16="http://schemas.microsoft.com/office/drawing/2014/main" id="{4CC610D6-650B-4AA2-81A7-BA09996ED6E9}"/>
            </a:ext>
          </a:extLst>
        </xdr:cNvPr>
        <xdr:cNvSpPr txBox="1"/>
      </xdr:nvSpPr>
      <xdr:spPr>
        <a:xfrm>
          <a:off x="1612862" y="673137"/>
          <a:ext cx="3054388" cy="1061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2021</a:t>
          </a:r>
        </a:p>
      </xdr:txBody>
    </xdr:sp>
    <xdr:clientData/>
  </xdr:twoCellAnchor>
  <xdr:twoCellAnchor>
    <xdr:from>
      <xdr:col>0</xdr:col>
      <xdr:colOff>583407</xdr:colOff>
      <xdr:row>1</xdr:row>
      <xdr:rowOff>95249</xdr:rowOff>
    </xdr:from>
    <xdr:to>
      <xdr:col>2</xdr:col>
      <xdr:colOff>548086</xdr:colOff>
      <xdr:row>5</xdr:row>
      <xdr:rowOff>93140</xdr:rowOff>
    </xdr:to>
    <xdr:grpSp>
      <xdr:nvGrpSpPr>
        <xdr:cNvPr id="5" name="Group 4">
          <a:extLst>
            <a:ext uri="{FF2B5EF4-FFF2-40B4-BE49-F238E27FC236}">
              <a16:creationId xmlns:a16="http://schemas.microsoft.com/office/drawing/2014/main" id="{B397BC4F-EDFD-41B9-844F-16465F0FE581}"/>
            </a:ext>
          </a:extLst>
        </xdr:cNvPr>
        <xdr:cNvGrpSpPr/>
      </xdr:nvGrpSpPr>
      <xdr:grpSpPr>
        <a:xfrm>
          <a:off x="583407" y="276678"/>
          <a:ext cx="4246393" cy="723605"/>
          <a:chOff x="690765" y="263120"/>
          <a:chExt cx="3814208" cy="670356"/>
        </a:xfrm>
      </xdr:grpSpPr>
      <xdr:sp macro="" textlink="">
        <xdr:nvSpPr>
          <xdr:cNvPr id="6" name="TextBox 5">
            <a:extLst>
              <a:ext uri="{FF2B5EF4-FFF2-40B4-BE49-F238E27FC236}">
                <a16:creationId xmlns:a16="http://schemas.microsoft.com/office/drawing/2014/main" id="{A026E94A-DE3C-838E-BFCE-59482CDEF89A}"/>
              </a:ext>
            </a:extLst>
          </xdr:cNvPr>
          <xdr:cNvSpPr txBox="1"/>
        </xdr:nvSpPr>
        <xdr:spPr>
          <a:xfrm>
            <a:off x="1418999" y="370377"/>
            <a:ext cx="3085974" cy="5013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2026</a:t>
            </a:r>
          </a:p>
        </xdr:txBody>
      </xdr:sp>
      <xdr:pic>
        <xdr:nvPicPr>
          <xdr:cNvPr id="7" name="Picture 6">
            <a:extLst>
              <a:ext uri="{FF2B5EF4-FFF2-40B4-BE49-F238E27FC236}">
                <a16:creationId xmlns:a16="http://schemas.microsoft.com/office/drawing/2014/main" id="{0B0562A5-9B0E-E532-B178-ECD77DDD7C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765" y="263120"/>
            <a:ext cx="670875" cy="670356"/>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585107</xdr:colOff>
      <xdr:row>1</xdr:row>
      <xdr:rowOff>68035</xdr:rowOff>
    </xdr:from>
    <xdr:to>
      <xdr:col>2</xdr:col>
      <xdr:colOff>0</xdr:colOff>
      <xdr:row>5</xdr:row>
      <xdr:rowOff>21295</xdr:rowOff>
    </xdr:to>
    <xdr:grpSp>
      <xdr:nvGrpSpPr>
        <xdr:cNvPr id="2" name="Group 1">
          <a:extLst>
            <a:ext uri="{FF2B5EF4-FFF2-40B4-BE49-F238E27FC236}">
              <a16:creationId xmlns:a16="http://schemas.microsoft.com/office/drawing/2014/main" id="{53788DA7-0414-41DB-B886-D9B3649399FA}"/>
            </a:ext>
          </a:extLst>
        </xdr:cNvPr>
        <xdr:cNvGrpSpPr/>
      </xdr:nvGrpSpPr>
      <xdr:grpSpPr>
        <a:xfrm>
          <a:off x="585107" y="258535"/>
          <a:ext cx="3694793" cy="715260"/>
          <a:chOff x="690765" y="263120"/>
          <a:chExt cx="3814208" cy="670356"/>
        </a:xfrm>
      </xdr:grpSpPr>
      <xdr:sp macro="" textlink="">
        <xdr:nvSpPr>
          <xdr:cNvPr id="3" name="TextBox 2">
            <a:extLst>
              <a:ext uri="{FF2B5EF4-FFF2-40B4-BE49-F238E27FC236}">
                <a16:creationId xmlns:a16="http://schemas.microsoft.com/office/drawing/2014/main" id="{A366B29D-AC2D-D4DD-E006-6FC4B58CFC14}"/>
              </a:ext>
            </a:extLst>
          </xdr:cNvPr>
          <xdr:cNvSpPr txBox="1"/>
        </xdr:nvSpPr>
        <xdr:spPr>
          <a:xfrm>
            <a:off x="1418999" y="370377"/>
            <a:ext cx="3085974" cy="5013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2024</a:t>
            </a:r>
          </a:p>
        </xdr:txBody>
      </xdr:sp>
      <xdr:pic>
        <xdr:nvPicPr>
          <xdr:cNvPr id="4" name="Picture 3">
            <a:extLst>
              <a:ext uri="{FF2B5EF4-FFF2-40B4-BE49-F238E27FC236}">
                <a16:creationId xmlns:a16="http://schemas.microsoft.com/office/drawing/2014/main" id="{B20AB46F-F9B7-6762-7FCB-8E94EBD28F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765" y="263120"/>
            <a:ext cx="670875" cy="670356"/>
          </a:xfrm>
          <a:prstGeom prst="rect">
            <a:avLst/>
          </a:prstGeom>
        </xdr:spPr>
      </xdr:pic>
    </xdr:grpSp>
    <xdr:clientData/>
  </xdr:twoCellAnchor>
  <xdr:twoCellAnchor>
    <xdr:from>
      <xdr:col>0</xdr:col>
      <xdr:colOff>578757</xdr:colOff>
      <xdr:row>1</xdr:row>
      <xdr:rowOff>68035</xdr:rowOff>
    </xdr:from>
    <xdr:to>
      <xdr:col>2</xdr:col>
      <xdr:colOff>542144</xdr:colOff>
      <xdr:row>5</xdr:row>
      <xdr:rowOff>21295</xdr:rowOff>
    </xdr:to>
    <xdr:grpSp>
      <xdr:nvGrpSpPr>
        <xdr:cNvPr id="5" name="Group 4">
          <a:extLst>
            <a:ext uri="{FF2B5EF4-FFF2-40B4-BE49-F238E27FC236}">
              <a16:creationId xmlns:a16="http://schemas.microsoft.com/office/drawing/2014/main" id="{812E912D-4728-4A66-898A-300EDC7004BD}"/>
            </a:ext>
          </a:extLst>
        </xdr:cNvPr>
        <xdr:cNvGrpSpPr/>
      </xdr:nvGrpSpPr>
      <xdr:grpSpPr>
        <a:xfrm>
          <a:off x="578757" y="258535"/>
          <a:ext cx="4243287" cy="715260"/>
          <a:chOff x="690765" y="263120"/>
          <a:chExt cx="3814208" cy="670356"/>
        </a:xfrm>
      </xdr:grpSpPr>
      <xdr:sp macro="" textlink="">
        <xdr:nvSpPr>
          <xdr:cNvPr id="6" name="TextBox 5">
            <a:extLst>
              <a:ext uri="{FF2B5EF4-FFF2-40B4-BE49-F238E27FC236}">
                <a16:creationId xmlns:a16="http://schemas.microsoft.com/office/drawing/2014/main" id="{CE770ECE-D1B3-9BC0-7CEC-C9637BF8F38F}"/>
              </a:ext>
            </a:extLst>
          </xdr:cNvPr>
          <xdr:cNvSpPr txBox="1"/>
        </xdr:nvSpPr>
        <xdr:spPr>
          <a:xfrm>
            <a:off x="1418999" y="370377"/>
            <a:ext cx="3085974" cy="5013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2026</a:t>
            </a:r>
          </a:p>
        </xdr:txBody>
      </xdr:sp>
      <xdr:pic>
        <xdr:nvPicPr>
          <xdr:cNvPr id="7" name="Picture 6">
            <a:extLst>
              <a:ext uri="{FF2B5EF4-FFF2-40B4-BE49-F238E27FC236}">
                <a16:creationId xmlns:a16="http://schemas.microsoft.com/office/drawing/2014/main" id="{191B8A3F-9D81-0EBD-04C1-AB94FEA46C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765" y="263120"/>
            <a:ext cx="670875" cy="67035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585107</xdr:colOff>
      <xdr:row>1</xdr:row>
      <xdr:rowOff>68035</xdr:rowOff>
    </xdr:from>
    <xdr:to>
      <xdr:col>2</xdr:col>
      <xdr:colOff>0</xdr:colOff>
      <xdr:row>5</xdr:row>
      <xdr:rowOff>21295</xdr:rowOff>
    </xdr:to>
    <xdr:grpSp>
      <xdr:nvGrpSpPr>
        <xdr:cNvPr id="2" name="Group 1">
          <a:extLst>
            <a:ext uri="{FF2B5EF4-FFF2-40B4-BE49-F238E27FC236}">
              <a16:creationId xmlns:a16="http://schemas.microsoft.com/office/drawing/2014/main" id="{D91A5E60-A984-4DD3-94BA-117119892F69}"/>
            </a:ext>
          </a:extLst>
        </xdr:cNvPr>
        <xdr:cNvGrpSpPr/>
      </xdr:nvGrpSpPr>
      <xdr:grpSpPr>
        <a:xfrm>
          <a:off x="585107" y="262270"/>
          <a:ext cx="3703011" cy="730201"/>
          <a:chOff x="690765" y="263120"/>
          <a:chExt cx="3814208" cy="670356"/>
        </a:xfrm>
      </xdr:grpSpPr>
      <xdr:sp macro="" textlink="">
        <xdr:nvSpPr>
          <xdr:cNvPr id="3" name="TextBox 2">
            <a:extLst>
              <a:ext uri="{FF2B5EF4-FFF2-40B4-BE49-F238E27FC236}">
                <a16:creationId xmlns:a16="http://schemas.microsoft.com/office/drawing/2014/main" id="{E5B6DE16-1E0A-7B25-6373-52484DA6A9DB}"/>
              </a:ext>
            </a:extLst>
          </xdr:cNvPr>
          <xdr:cNvSpPr txBox="1"/>
        </xdr:nvSpPr>
        <xdr:spPr>
          <a:xfrm>
            <a:off x="1418999" y="370377"/>
            <a:ext cx="3085974" cy="5013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2026</a:t>
            </a:r>
          </a:p>
        </xdr:txBody>
      </xdr:sp>
      <xdr:pic>
        <xdr:nvPicPr>
          <xdr:cNvPr id="4" name="Picture 3">
            <a:extLst>
              <a:ext uri="{FF2B5EF4-FFF2-40B4-BE49-F238E27FC236}">
                <a16:creationId xmlns:a16="http://schemas.microsoft.com/office/drawing/2014/main" id="{1FA21B34-9D02-3A19-3F5C-EAEBAB7EE0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765" y="263120"/>
            <a:ext cx="670875" cy="67035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986117</xdr:colOff>
      <xdr:row>3</xdr:row>
      <xdr:rowOff>156882</xdr:rowOff>
    </xdr:from>
    <xdr:to>
      <xdr:col>3</xdr:col>
      <xdr:colOff>190500</xdr:colOff>
      <xdr:row>4</xdr:row>
      <xdr:rowOff>89647</xdr:rowOff>
    </xdr:to>
    <xdr:sp macro="" textlink="">
      <xdr:nvSpPr>
        <xdr:cNvPr id="2" name="TextBox 1">
          <a:extLst>
            <a:ext uri="{FF2B5EF4-FFF2-40B4-BE49-F238E27FC236}">
              <a16:creationId xmlns:a16="http://schemas.microsoft.com/office/drawing/2014/main" id="{11518FF0-167D-4BFA-9890-71238BCAF278}"/>
            </a:ext>
          </a:extLst>
        </xdr:cNvPr>
        <xdr:cNvSpPr txBox="1"/>
      </xdr:nvSpPr>
      <xdr:spPr>
        <a:xfrm>
          <a:off x="1621117" y="690282"/>
          <a:ext cx="3115983" cy="1105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2021</a:t>
          </a:r>
        </a:p>
      </xdr:txBody>
    </xdr:sp>
    <xdr:clientData/>
  </xdr:twoCellAnchor>
  <xdr:twoCellAnchor>
    <xdr:from>
      <xdr:col>0</xdr:col>
      <xdr:colOff>583407</xdr:colOff>
      <xdr:row>1</xdr:row>
      <xdr:rowOff>95249</xdr:rowOff>
    </xdr:from>
    <xdr:to>
      <xdr:col>2</xdr:col>
      <xdr:colOff>548086</xdr:colOff>
      <xdr:row>5</xdr:row>
      <xdr:rowOff>93140</xdr:rowOff>
    </xdr:to>
    <xdr:grpSp>
      <xdr:nvGrpSpPr>
        <xdr:cNvPr id="3" name="Group 2">
          <a:extLst>
            <a:ext uri="{FF2B5EF4-FFF2-40B4-BE49-F238E27FC236}">
              <a16:creationId xmlns:a16="http://schemas.microsoft.com/office/drawing/2014/main" id="{7AE34886-192F-4FE8-80D3-0B5DDE81B715}"/>
            </a:ext>
          </a:extLst>
        </xdr:cNvPr>
        <xdr:cNvGrpSpPr/>
      </xdr:nvGrpSpPr>
      <xdr:grpSpPr>
        <a:xfrm>
          <a:off x="583407" y="273049"/>
          <a:ext cx="4231879" cy="709091"/>
          <a:chOff x="690765" y="263120"/>
          <a:chExt cx="3814208" cy="670356"/>
        </a:xfrm>
      </xdr:grpSpPr>
      <xdr:sp macro="" textlink="">
        <xdr:nvSpPr>
          <xdr:cNvPr id="4" name="TextBox 3">
            <a:extLst>
              <a:ext uri="{FF2B5EF4-FFF2-40B4-BE49-F238E27FC236}">
                <a16:creationId xmlns:a16="http://schemas.microsoft.com/office/drawing/2014/main" id="{AB2579A1-0039-D9B7-6708-B63D70BC3EB2}"/>
              </a:ext>
            </a:extLst>
          </xdr:cNvPr>
          <xdr:cNvSpPr txBox="1"/>
        </xdr:nvSpPr>
        <xdr:spPr>
          <a:xfrm>
            <a:off x="1418999" y="370377"/>
            <a:ext cx="3085974" cy="5013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2026</a:t>
            </a:r>
          </a:p>
        </xdr:txBody>
      </xdr:sp>
      <xdr:pic>
        <xdr:nvPicPr>
          <xdr:cNvPr id="5" name="Picture 4">
            <a:extLst>
              <a:ext uri="{FF2B5EF4-FFF2-40B4-BE49-F238E27FC236}">
                <a16:creationId xmlns:a16="http://schemas.microsoft.com/office/drawing/2014/main" id="{1496101F-8C73-9A2A-E0A5-F02C751849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765" y="263120"/>
            <a:ext cx="670875" cy="67035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581932</xdr:colOff>
      <xdr:row>1</xdr:row>
      <xdr:rowOff>64860</xdr:rowOff>
    </xdr:from>
    <xdr:to>
      <xdr:col>2</xdr:col>
      <xdr:colOff>545319</xdr:colOff>
      <xdr:row>5</xdr:row>
      <xdr:rowOff>21295</xdr:rowOff>
    </xdr:to>
    <xdr:grpSp>
      <xdr:nvGrpSpPr>
        <xdr:cNvPr id="2" name="Group 1">
          <a:extLst>
            <a:ext uri="{FF2B5EF4-FFF2-40B4-BE49-F238E27FC236}">
              <a16:creationId xmlns:a16="http://schemas.microsoft.com/office/drawing/2014/main" id="{04084673-718B-4E96-96C7-A42E32AA6670}"/>
            </a:ext>
          </a:extLst>
        </xdr:cNvPr>
        <xdr:cNvGrpSpPr/>
      </xdr:nvGrpSpPr>
      <xdr:grpSpPr>
        <a:xfrm>
          <a:off x="581932" y="264431"/>
          <a:ext cx="4245101" cy="754721"/>
          <a:chOff x="690765" y="263120"/>
          <a:chExt cx="3814208" cy="670356"/>
        </a:xfrm>
      </xdr:grpSpPr>
      <xdr:sp macro="" textlink="">
        <xdr:nvSpPr>
          <xdr:cNvPr id="3" name="TextBox 2">
            <a:extLst>
              <a:ext uri="{FF2B5EF4-FFF2-40B4-BE49-F238E27FC236}">
                <a16:creationId xmlns:a16="http://schemas.microsoft.com/office/drawing/2014/main" id="{1E34FCDB-693E-174C-295E-77CB7B710033}"/>
              </a:ext>
            </a:extLst>
          </xdr:cNvPr>
          <xdr:cNvSpPr txBox="1"/>
        </xdr:nvSpPr>
        <xdr:spPr>
          <a:xfrm>
            <a:off x="1418999" y="370377"/>
            <a:ext cx="3085974" cy="5013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600" b="1">
                <a:latin typeface="Arial" panose="020B0604020202020204" pitchFamily="34" charset="0"/>
                <a:cs typeface="Arial" panose="020B0604020202020204" pitchFamily="34" charset="0"/>
              </a:rPr>
              <a:t>OUTLOOK</a:t>
            </a:r>
            <a:r>
              <a:rPr lang="en-GB" sz="2600">
                <a:latin typeface="Arial" panose="020B0604020202020204" pitchFamily="34" charset="0"/>
                <a:cs typeface="Arial" panose="020B0604020202020204" pitchFamily="34" charset="0"/>
              </a:rPr>
              <a:t>2024</a:t>
            </a:r>
          </a:p>
        </xdr:txBody>
      </xdr:sp>
      <xdr:pic>
        <xdr:nvPicPr>
          <xdr:cNvPr id="4" name="Picture 3">
            <a:extLst>
              <a:ext uri="{FF2B5EF4-FFF2-40B4-BE49-F238E27FC236}">
                <a16:creationId xmlns:a16="http://schemas.microsoft.com/office/drawing/2014/main" id="{4ADD1467-C326-36C3-B1F7-2976559B9A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765" y="263120"/>
            <a:ext cx="670875" cy="670356"/>
          </a:xfrm>
          <a:prstGeom prst="rect">
            <a:avLst/>
          </a:prstGeom>
        </xdr:spPr>
      </xdr:pic>
    </xdr:grpSp>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06A18-EDB4-45B9-8DC7-3F6A045CFF4D}">
  <dimension ref="A1"/>
  <sheetViews>
    <sheetView zoomScale="60" zoomScaleNormal="60" workbookViewId="0"/>
  </sheetViews>
  <sheetFormatPr baseColWidth="10" defaultColWidth="9.1640625" defaultRowHeight="15"/>
  <cols>
    <col min="1" max="16384" width="9.1640625" style="8"/>
  </cols>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AB980-CFCF-4206-A8A9-B5DD9BF8744E}">
  <dimension ref="A1:B49"/>
  <sheetViews>
    <sheetView showGridLines="0" workbookViewId="0">
      <selection sqref="A1:XFD1048576"/>
    </sheetView>
  </sheetViews>
  <sheetFormatPr baseColWidth="10" defaultColWidth="8.83203125" defaultRowHeight="15"/>
  <cols>
    <col min="1" max="1" width="3" customWidth="1"/>
  </cols>
  <sheetData>
    <row r="1" spans="1:2">
      <c r="A1" s="41" t="s">
        <v>0</v>
      </c>
    </row>
    <row r="2" spans="1:2">
      <c r="A2" s="42"/>
    </row>
    <row r="3" spans="1:2">
      <c r="B3" s="42" t="s">
        <v>1</v>
      </c>
    </row>
    <row r="4" spans="1:2">
      <c r="B4" s="42" t="s">
        <v>2</v>
      </c>
    </row>
    <row r="5" spans="1:2">
      <c r="B5" s="42" t="s">
        <v>3</v>
      </c>
    </row>
    <row r="6" spans="1:2">
      <c r="B6" s="42" t="s">
        <v>4</v>
      </c>
    </row>
    <row r="7" spans="1:2">
      <c r="A7" s="42"/>
    </row>
    <row r="8" spans="1:2">
      <c r="A8" s="41" t="s">
        <v>5</v>
      </c>
    </row>
    <row r="9" spans="1:2">
      <c r="A9" s="42"/>
    </row>
    <row r="10" spans="1:2">
      <c r="B10" s="42" t="s">
        <v>6</v>
      </c>
    </row>
    <row r="11" spans="1:2">
      <c r="B11" s="42" t="s">
        <v>7</v>
      </c>
    </row>
    <row r="12" spans="1:2">
      <c r="A12" s="42"/>
    </row>
    <row r="13" spans="1:2">
      <c r="A13" s="41" t="s">
        <v>8</v>
      </c>
    </row>
    <row r="14" spans="1:2">
      <c r="A14" s="42"/>
    </row>
    <row r="15" spans="1:2">
      <c r="B15" s="42" t="s">
        <v>9</v>
      </c>
    </row>
    <row r="16" spans="1:2">
      <c r="B16" s="42" t="s">
        <v>10</v>
      </c>
    </row>
    <row r="17" spans="1:2">
      <c r="B17" s="42" t="s">
        <v>11</v>
      </c>
    </row>
    <row r="18" spans="1:2">
      <c r="A18" s="42"/>
    </row>
    <row r="19" spans="1:2">
      <c r="A19" s="41" t="s">
        <v>12</v>
      </c>
    </row>
    <row r="20" spans="1:2">
      <c r="A20" s="42"/>
    </row>
    <row r="21" spans="1:2">
      <c r="B21" s="42" t="s">
        <v>13</v>
      </c>
    </row>
    <row r="22" spans="1:2">
      <c r="B22" s="42" t="s">
        <v>14</v>
      </c>
    </row>
    <row r="23" spans="1:2">
      <c r="B23" s="42" t="s">
        <v>15</v>
      </c>
    </row>
    <row r="24" spans="1:2">
      <c r="A24" s="42"/>
    </row>
    <row r="25" spans="1:2">
      <c r="A25" s="41" t="s">
        <v>16</v>
      </c>
    </row>
    <row r="26" spans="1:2">
      <c r="A26" s="42"/>
    </row>
    <row r="27" spans="1:2">
      <c r="B27" s="42" t="s">
        <v>17</v>
      </c>
    </row>
    <row r="28" spans="1:2">
      <c r="B28" s="42" t="s">
        <v>18</v>
      </c>
    </row>
    <row r="29" spans="1:2">
      <c r="A29" s="42"/>
    </row>
    <row r="30" spans="1:2">
      <c r="A30" s="41" t="s">
        <v>19</v>
      </c>
    </row>
    <row r="31" spans="1:2">
      <c r="A31" s="42"/>
    </row>
    <row r="32" spans="1:2">
      <c r="B32" s="42" t="s">
        <v>20</v>
      </c>
    </row>
    <row r="33" spans="1:2">
      <c r="B33" s="42" t="s">
        <v>21</v>
      </c>
    </row>
    <row r="34" spans="1:2">
      <c r="B34" s="42" t="s">
        <v>22</v>
      </c>
    </row>
    <row r="35" spans="1:2">
      <c r="B35" s="42" t="s">
        <v>23</v>
      </c>
    </row>
    <row r="36" spans="1:2">
      <c r="B36" s="42" t="s">
        <v>24</v>
      </c>
    </row>
    <row r="37" spans="1:2">
      <c r="A37" s="42"/>
    </row>
    <row r="38" spans="1:2">
      <c r="A38" s="42"/>
    </row>
    <row r="40" spans="1:2">
      <c r="B40" s="43"/>
    </row>
    <row r="41" spans="1:2">
      <c r="B41" s="43"/>
    </row>
    <row r="42" spans="1:2">
      <c r="B42" s="43"/>
    </row>
    <row r="43" spans="1:2">
      <c r="B43" s="43"/>
    </row>
    <row r="44" spans="1:2">
      <c r="B44" s="43"/>
    </row>
    <row r="45" spans="1:2">
      <c r="B45" s="43"/>
    </row>
    <row r="46" spans="1:2">
      <c r="B46" s="43"/>
    </row>
    <row r="47" spans="1:2">
      <c r="B47" s="43"/>
    </row>
    <row r="48" spans="1:2">
      <c r="B48" s="43"/>
    </row>
    <row r="49" spans="2:2">
      <c r="B49" s="43"/>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85DC3-AB80-4CF4-95B5-A4E1A39C5CA1}">
  <dimension ref="B5:Y381"/>
  <sheetViews>
    <sheetView tabSelected="1" zoomScale="70" zoomScaleNormal="70" workbookViewId="0"/>
  </sheetViews>
  <sheetFormatPr baseColWidth="10" defaultColWidth="9.1640625" defaultRowHeight="14"/>
  <cols>
    <col min="1" max="1" width="9.1640625" style="33"/>
    <col min="2" max="2" width="46.83203125" style="33" bestFit="1" customWidth="1"/>
    <col min="3" max="6" width="9.1640625" style="33" customWidth="1"/>
    <col min="7" max="7" width="9.1640625" style="67" customWidth="1"/>
    <col min="8" max="13" width="9.1640625" style="33" customWidth="1"/>
    <col min="14" max="14" width="46.83203125" style="33" customWidth="1"/>
    <col min="15" max="16" width="9.1640625" style="33" customWidth="1"/>
    <col min="17" max="18" width="9.5" style="33" customWidth="1"/>
    <col min="19" max="19" width="9.1640625" style="67" customWidth="1"/>
    <col min="20" max="23" width="9.1640625" style="33" customWidth="1"/>
    <col min="24" max="24" width="9.1640625" style="67" customWidth="1"/>
    <col min="25" max="25" width="9.1640625" style="33" customWidth="1"/>
    <col min="26" max="16384" width="9.1640625" style="33"/>
  </cols>
  <sheetData>
    <row r="5" spans="2:25">
      <c r="B5" s="32"/>
    </row>
    <row r="6" spans="2:25">
      <c r="L6" s="67"/>
    </row>
    <row r="7" spans="2:25" ht="15" thickBot="1">
      <c r="B7" s="32"/>
      <c r="C7" s="32"/>
      <c r="G7" s="80"/>
      <c r="H7" s="32"/>
      <c r="L7" s="80"/>
      <c r="O7" s="32"/>
      <c r="S7" s="80"/>
      <c r="T7" s="32"/>
      <c r="X7" s="80"/>
    </row>
    <row r="8" spans="2:25" ht="15.75" customHeight="1" thickBot="1">
      <c r="B8" s="32" t="s">
        <v>25</v>
      </c>
      <c r="C8" s="104" t="s">
        <v>26</v>
      </c>
      <c r="D8" s="105"/>
      <c r="E8" s="105"/>
      <c r="F8" s="105"/>
      <c r="G8" s="70"/>
      <c r="H8" s="99" t="s">
        <v>27</v>
      </c>
      <c r="I8" s="100"/>
      <c r="J8" s="100"/>
      <c r="K8" s="100"/>
      <c r="L8" s="101"/>
      <c r="N8" s="32" t="s">
        <v>28</v>
      </c>
      <c r="O8" s="104" t="s">
        <v>26</v>
      </c>
      <c r="P8" s="105"/>
      <c r="Q8" s="105"/>
      <c r="R8" s="105"/>
      <c r="S8" s="105"/>
      <c r="T8" s="99" t="s">
        <v>27</v>
      </c>
      <c r="U8" s="100"/>
      <c r="V8" s="100"/>
      <c r="W8" s="100"/>
      <c r="X8" s="101"/>
      <c r="Y8" s="53"/>
    </row>
    <row r="9" spans="2:25" s="34" customFormat="1">
      <c r="B9" s="34" t="s">
        <v>29</v>
      </c>
      <c r="C9" s="35" t="s">
        <v>30</v>
      </c>
      <c r="D9" s="36" t="s">
        <v>31</v>
      </c>
      <c r="E9" s="36" t="s">
        <v>32</v>
      </c>
      <c r="F9" s="36" t="s">
        <v>33</v>
      </c>
      <c r="G9" s="68" t="s">
        <v>34</v>
      </c>
      <c r="H9" s="35" t="s">
        <v>30</v>
      </c>
      <c r="I9" s="36" t="s">
        <v>31</v>
      </c>
      <c r="J9" s="36" t="s">
        <v>32</v>
      </c>
      <c r="K9" s="36" t="s">
        <v>33</v>
      </c>
      <c r="L9" s="36" t="s">
        <v>34</v>
      </c>
      <c r="N9" s="34" t="s">
        <v>29</v>
      </c>
      <c r="O9" s="35" t="s">
        <v>30</v>
      </c>
      <c r="P9" s="36" t="s">
        <v>31</v>
      </c>
      <c r="Q9" s="36" t="s">
        <v>32</v>
      </c>
      <c r="R9" s="36" t="s">
        <v>33</v>
      </c>
      <c r="S9" s="68" t="s">
        <v>34</v>
      </c>
      <c r="T9" s="35" t="s">
        <v>30</v>
      </c>
      <c r="U9" s="36" t="s">
        <v>31</v>
      </c>
      <c r="V9" s="36" t="s">
        <v>32</v>
      </c>
      <c r="W9" s="36" t="s">
        <v>33</v>
      </c>
      <c r="X9" s="36" t="s">
        <v>34</v>
      </c>
      <c r="Y9" s="52"/>
    </row>
    <row r="10" spans="2:25" ht="15.75" customHeight="1" thickBot="1">
      <c r="C10" s="102" t="s">
        <v>35</v>
      </c>
      <c r="D10" s="103"/>
      <c r="E10" s="103"/>
      <c r="F10" s="103"/>
      <c r="G10" s="71"/>
      <c r="H10" s="102" t="s">
        <v>35</v>
      </c>
      <c r="I10" s="103"/>
      <c r="J10" s="103"/>
      <c r="K10" s="103"/>
      <c r="L10" s="103"/>
      <c r="O10" s="102" t="s">
        <v>35</v>
      </c>
      <c r="P10" s="103"/>
      <c r="Q10" s="103"/>
      <c r="R10" s="103"/>
      <c r="S10" s="103"/>
      <c r="T10" s="102" t="s">
        <v>35</v>
      </c>
      <c r="U10" s="103"/>
      <c r="V10" s="103"/>
      <c r="W10" s="103"/>
      <c r="X10" s="103"/>
      <c r="Y10" s="53"/>
    </row>
    <row r="11" spans="2:25" ht="15" customHeight="1">
      <c r="B11" s="37" t="s">
        <v>36</v>
      </c>
      <c r="C11" s="69">
        <v>6</v>
      </c>
      <c r="D11" s="30">
        <v>0.42284386372580512</v>
      </c>
      <c r="E11" s="30">
        <v>0.71399999999999997</v>
      </c>
      <c r="F11" s="30">
        <v>0.60244055263910834</v>
      </c>
      <c r="G11" s="73">
        <v>0.10905129609740422</v>
      </c>
      <c r="H11" s="22">
        <v>6</v>
      </c>
      <c r="I11" s="57">
        <v>0.30555555555555558</v>
      </c>
      <c r="J11" s="57">
        <v>0.6</v>
      </c>
      <c r="K11" s="57">
        <v>0.41948959608956421</v>
      </c>
      <c r="L11" s="75">
        <v>0.12958373747962382</v>
      </c>
      <c r="N11" s="37" t="s">
        <v>36</v>
      </c>
      <c r="O11" s="69">
        <v>6</v>
      </c>
      <c r="P11" s="30">
        <v>0.41</v>
      </c>
      <c r="Q11" s="30">
        <v>0.7</v>
      </c>
      <c r="R11" s="30">
        <v>0.5384227395821406</v>
      </c>
      <c r="S11" s="73">
        <v>0.11433533761384174</v>
      </c>
      <c r="T11" s="22">
        <v>6</v>
      </c>
      <c r="U11" s="57">
        <v>0.25</v>
      </c>
      <c r="V11" s="57">
        <v>0.52127056447155429</v>
      </c>
      <c r="W11" s="57">
        <v>0.36347102000451831</v>
      </c>
      <c r="X11" s="77">
        <v>9.314086602196435E-2</v>
      </c>
      <c r="Y11" s="54"/>
    </row>
    <row r="12" spans="2:25">
      <c r="B12" s="38" t="s">
        <v>37</v>
      </c>
      <c r="C12" s="16">
        <v>6</v>
      </c>
      <c r="D12" s="30">
        <v>-4.5999999999999999E-2</v>
      </c>
      <c r="E12" s="30">
        <v>5.9651099888507461E-2</v>
      </c>
      <c r="F12" s="30">
        <v>2.1945774575738982E-2</v>
      </c>
      <c r="G12" s="73">
        <v>3.7322847808368746E-2</v>
      </c>
      <c r="H12" s="16">
        <v>6</v>
      </c>
      <c r="I12" s="30">
        <v>1.3489510312731779E-2</v>
      </c>
      <c r="J12" s="30">
        <v>6.2181035625588368E-2</v>
      </c>
      <c r="K12" s="30">
        <v>3.3624521252391119E-2</v>
      </c>
      <c r="L12" s="76">
        <v>1.6465426964912922E-2</v>
      </c>
      <c r="N12" s="38" t="s">
        <v>37</v>
      </c>
      <c r="O12" s="16">
        <v>4</v>
      </c>
      <c r="P12" s="30">
        <v>-0.04</v>
      </c>
      <c r="Q12" s="30">
        <v>0.04</v>
      </c>
      <c r="R12" s="30">
        <v>1.2500000000000001E-2</v>
      </c>
      <c r="S12" s="73">
        <v>3.5939764421413035E-2</v>
      </c>
      <c r="T12" s="16">
        <v>4</v>
      </c>
      <c r="U12" s="30">
        <v>1E-3</v>
      </c>
      <c r="V12" s="30">
        <v>0.05</v>
      </c>
      <c r="W12" s="30">
        <v>2.5250000000000002E-2</v>
      </c>
      <c r="X12" s="78">
        <v>2.041853732926692E-2</v>
      </c>
      <c r="Y12" s="54"/>
    </row>
    <row r="13" spans="2:25">
      <c r="B13" s="38" t="s">
        <v>38</v>
      </c>
      <c r="C13" s="16">
        <v>6</v>
      </c>
      <c r="D13" s="30">
        <v>0.02</v>
      </c>
      <c r="E13" s="30">
        <v>7.5767857142857151E-2</v>
      </c>
      <c r="F13" s="30">
        <v>3.9627976190476193E-2</v>
      </c>
      <c r="G13" s="73">
        <v>2.2919464192265586E-2</v>
      </c>
      <c r="H13" s="16">
        <v>6</v>
      </c>
      <c r="I13" s="30">
        <v>0.03</v>
      </c>
      <c r="J13" s="30">
        <v>0.06</v>
      </c>
      <c r="K13" s="30">
        <v>4.3333333333333335E-2</v>
      </c>
      <c r="L13" s="76">
        <v>9.993331109628403E-3</v>
      </c>
      <c r="N13" s="38" t="s">
        <v>38</v>
      </c>
      <c r="O13" s="16" t="s">
        <v>39</v>
      </c>
      <c r="P13" s="30" t="s">
        <v>39</v>
      </c>
      <c r="Q13" s="30" t="s">
        <v>39</v>
      </c>
      <c r="R13" s="30" t="s">
        <v>39</v>
      </c>
      <c r="S13" s="73" t="s">
        <v>39</v>
      </c>
      <c r="T13" s="16" t="s">
        <v>39</v>
      </c>
      <c r="U13" s="30" t="s">
        <v>39</v>
      </c>
      <c r="V13" s="30" t="s">
        <v>39</v>
      </c>
      <c r="W13" s="30" t="s">
        <v>39</v>
      </c>
      <c r="X13" s="78" t="s">
        <v>39</v>
      </c>
      <c r="Y13" s="54"/>
    </row>
    <row r="14" spans="2:25">
      <c r="B14" s="38" t="s">
        <v>40</v>
      </c>
      <c r="C14" s="16">
        <v>6</v>
      </c>
      <c r="D14" s="30">
        <v>2.1000000000000001E-2</v>
      </c>
      <c r="E14" s="30">
        <v>0.08</v>
      </c>
      <c r="F14" s="30">
        <v>5.8410185185185183E-2</v>
      </c>
      <c r="G14" s="73">
        <v>2.3472219044488069E-2</v>
      </c>
      <c r="H14" s="16">
        <v>6</v>
      </c>
      <c r="I14" s="30">
        <v>0.03</v>
      </c>
      <c r="J14" s="30">
        <v>7.0000000000000007E-2</v>
      </c>
      <c r="K14" s="30">
        <v>4.713888888888889E-2</v>
      </c>
      <c r="L14" s="76">
        <v>1.9253979867568702E-2</v>
      </c>
      <c r="N14" s="38" t="s">
        <v>40</v>
      </c>
      <c r="O14" s="16" t="s">
        <v>39</v>
      </c>
      <c r="P14" s="30" t="s">
        <v>39</v>
      </c>
      <c r="Q14" s="30" t="s">
        <v>39</v>
      </c>
      <c r="R14" s="30" t="s">
        <v>39</v>
      </c>
      <c r="S14" s="73" t="s">
        <v>39</v>
      </c>
      <c r="T14" s="16" t="s">
        <v>39</v>
      </c>
      <c r="U14" s="30" t="s">
        <v>39</v>
      </c>
      <c r="V14" s="30" t="s">
        <v>39</v>
      </c>
      <c r="W14" s="30" t="s">
        <v>39</v>
      </c>
      <c r="X14" s="78" t="s">
        <v>39</v>
      </c>
      <c r="Y14" s="54"/>
    </row>
    <row r="15" spans="2:25">
      <c r="B15" s="38" t="s">
        <v>41</v>
      </c>
      <c r="C15" s="16">
        <v>7</v>
      </c>
      <c r="D15" s="30">
        <v>4.4999999999999998E-2</v>
      </c>
      <c r="E15" s="30">
        <v>9.4180462571543E-2</v>
      </c>
      <c r="F15" s="30">
        <v>6.4877683783428106E-2</v>
      </c>
      <c r="G15" s="73">
        <v>1.6967305326289588E-2</v>
      </c>
      <c r="H15" s="16">
        <v>7</v>
      </c>
      <c r="I15" s="30">
        <v>1.2E-2</v>
      </c>
      <c r="J15" s="30">
        <v>0.1093440533131263</v>
      </c>
      <c r="K15" s="30">
        <v>5.2809832355946495E-2</v>
      </c>
      <c r="L15" s="76">
        <v>3.2875220356921885E-2</v>
      </c>
      <c r="N15" s="38" t="s">
        <v>41</v>
      </c>
      <c r="O15" s="16">
        <v>5</v>
      </c>
      <c r="P15" s="30">
        <v>0</v>
      </c>
      <c r="Q15" s="30">
        <v>0.1</v>
      </c>
      <c r="R15" s="30">
        <v>5.885778913015053E-2</v>
      </c>
      <c r="S15" s="73">
        <v>3.8351758931205487E-2</v>
      </c>
      <c r="T15" s="16">
        <v>5</v>
      </c>
      <c r="U15" s="30">
        <v>2.7E-2</v>
      </c>
      <c r="V15" s="30">
        <v>0.1</v>
      </c>
      <c r="W15" s="30">
        <v>6.0666800182044435E-2</v>
      </c>
      <c r="X15" s="78">
        <v>3.0348822636970939E-2</v>
      </c>
      <c r="Y15" s="54"/>
    </row>
    <row r="16" spans="2:25">
      <c r="B16" s="38" t="s">
        <v>42</v>
      </c>
      <c r="C16" s="16">
        <v>7</v>
      </c>
      <c r="D16" s="30">
        <v>0.05</v>
      </c>
      <c r="E16" s="30">
        <v>0.1018989583333333</v>
      </c>
      <c r="F16" s="30">
        <v>7.7085565476190471E-2</v>
      </c>
      <c r="G16" s="73">
        <v>1.8086813225524589E-2</v>
      </c>
      <c r="H16" s="16">
        <v>7</v>
      </c>
      <c r="I16" s="30">
        <v>6.9200000000000012E-2</v>
      </c>
      <c r="J16" s="30">
        <v>0.1000873015873016</v>
      </c>
      <c r="K16" s="30">
        <v>8.2612471655328812E-2</v>
      </c>
      <c r="L16" s="76">
        <v>1.1085761348158269E-2</v>
      </c>
      <c r="N16" s="38" t="s">
        <v>42</v>
      </c>
      <c r="O16" s="16">
        <v>6</v>
      </c>
      <c r="P16" s="30">
        <v>4.7995000000000003E-2</v>
      </c>
      <c r="Q16" s="30">
        <v>9.5000000000000001E-2</v>
      </c>
      <c r="R16" s="30">
        <v>7.5332500000000011E-2</v>
      </c>
      <c r="S16" s="73">
        <v>1.7202364299711764E-2</v>
      </c>
      <c r="T16" s="16">
        <v>6</v>
      </c>
      <c r="U16" s="30">
        <v>0.05</v>
      </c>
      <c r="V16" s="30">
        <v>0.09</v>
      </c>
      <c r="W16" s="30">
        <v>6.452833333333334E-2</v>
      </c>
      <c r="X16" s="78">
        <v>1.8453151943954391E-2</v>
      </c>
      <c r="Y16" s="54"/>
    </row>
    <row r="17" spans="2:25">
      <c r="B17" s="38" t="s">
        <v>43</v>
      </c>
      <c r="C17" s="16">
        <v>6</v>
      </c>
      <c r="D17" s="30">
        <v>4.9400000000000013E-2</v>
      </c>
      <c r="E17" s="30">
        <v>0.125</v>
      </c>
      <c r="F17" s="30">
        <v>6.7716854767303741E-2</v>
      </c>
      <c r="G17" s="73">
        <v>2.872241018369074E-2</v>
      </c>
      <c r="H17" s="16">
        <v>6</v>
      </c>
      <c r="I17" s="30">
        <v>4.8857142857142863E-2</v>
      </c>
      <c r="J17" s="30">
        <v>0.125</v>
      </c>
      <c r="K17" s="30">
        <v>6.6083650793650792E-2</v>
      </c>
      <c r="L17" s="76">
        <v>2.935698521050889E-2</v>
      </c>
      <c r="N17" s="38" t="s">
        <v>43</v>
      </c>
      <c r="O17" s="16">
        <v>5</v>
      </c>
      <c r="P17" s="30">
        <v>4.4999999999999998E-2</v>
      </c>
      <c r="Q17" s="30">
        <v>0.08</v>
      </c>
      <c r="R17" s="30">
        <v>5.6999999999999995E-2</v>
      </c>
      <c r="S17" s="73">
        <v>1.3964240043768967E-2</v>
      </c>
      <c r="T17" s="16">
        <v>5</v>
      </c>
      <c r="U17" s="30">
        <v>0.03</v>
      </c>
      <c r="V17" s="30">
        <v>0.1</v>
      </c>
      <c r="W17" s="30">
        <v>5.4971428571428574E-2</v>
      </c>
      <c r="X17" s="78">
        <v>2.7710308993040774E-2</v>
      </c>
      <c r="Y17" s="54"/>
    </row>
    <row r="18" spans="2:25">
      <c r="B18" s="38" t="s">
        <v>44</v>
      </c>
      <c r="C18" s="16">
        <v>6</v>
      </c>
      <c r="D18" s="30">
        <v>-0.03</v>
      </c>
      <c r="E18" s="30">
        <v>0.02</v>
      </c>
      <c r="F18" s="30">
        <v>3.678533402049012E-3</v>
      </c>
      <c r="G18" s="73">
        <v>1.8424483224066097E-2</v>
      </c>
      <c r="H18" s="16">
        <v>6</v>
      </c>
      <c r="I18" s="30">
        <v>-0.04</v>
      </c>
      <c r="J18" s="30">
        <v>2.1579315455558822E-2</v>
      </c>
      <c r="K18" s="30">
        <v>3.6856219386102659E-3</v>
      </c>
      <c r="L18" s="76">
        <v>2.2735213224131454E-2</v>
      </c>
      <c r="N18" s="38" t="s">
        <v>44</v>
      </c>
      <c r="O18" s="16">
        <v>5</v>
      </c>
      <c r="P18" s="30">
        <v>0.01</v>
      </c>
      <c r="Q18" s="30">
        <v>0.03</v>
      </c>
      <c r="R18" s="30">
        <v>2.2600000000000002E-2</v>
      </c>
      <c r="S18" s="73">
        <v>9.4233751915117903E-3</v>
      </c>
      <c r="T18" s="16">
        <v>5</v>
      </c>
      <c r="U18" s="30">
        <v>8.0000000000000002E-3</v>
      </c>
      <c r="V18" s="30">
        <v>0.04</v>
      </c>
      <c r="W18" s="30">
        <v>2.7200000000000002E-2</v>
      </c>
      <c r="X18" s="78">
        <v>1.1713240371477052E-2</v>
      </c>
      <c r="Y18" s="54"/>
    </row>
    <row r="19" spans="2:25">
      <c r="B19" s="38" t="s">
        <v>45</v>
      </c>
      <c r="C19" s="16">
        <v>6</v>
      </c>
      <c r="D19" s="30">
        <v>0.04</v>
      </c>
      <c r="E19" s="30">
        <v>7.3533333333333339E-2</v>
      </c>
      <c r="F19" s="30">
        <v>5.9297222222222223E-2</v>
      </c>
      <c r="G19" s="73">
        <v>1.1993750301565265E-2</v>
      </c>
      <c r="H19" s="16">
        <v>6</v>
      </c>
      <c r="I19" s="30">
        <v>0.05</v>
      </c>
      <c r="J19" s="30">
        <v>8.2999999999999977E-2</v>
      </c>
      <c r="K19" s="30">
        <v>6.030555555555555E-2</v>
      </c>
      <c r="L19" s="76">
        <v>1.1657337539872411E-2</v>
      </c>
      <c r="N19" s="38" t="s">
        <v>45</v>
      </c>
      <c r="O19" s="16">
        <v>5</v>
      </c>
      <c r="P19" s="30">
        <v>5.5E-2</v>
      </c>
      <c r="Q19" s="30">
        <v>0.12</v>
      </c>
      <c r="R19" s="30">
        <v>7.4399999999999994E-2</v>
      </c>
      <c r="S19" s="73">
        <v>2.6819768828235637E-2</v>
      </c>
      <c r="T19" s="16">
        <v>5</v>
      </c>
      <c r="U19" s="30">
        <v>4.4999999999999998E-2</v>
      </c>
      <c r="V19" s="30">
        <v>0.1</v>
      </c>
      <c r="W19" s="30">
        <v>6.4833333333333326E-2</v>
      </c>
      <c r="X19" s="78">
        <v>2.1509042026294199E-2</v>
      </c>
      <c r="Y19" s="54"/>
    </row>
    <row r="20" spans="2:25">
      <c r="B20" s="38" t="s">
        <v>46</v>
      </c>
      <c r="C20" s="16">
        <v>6</v>
      </c>
      <c r="D20" s="30">
        <v>5.7857142857142857E-2</v>
      </c>
      <c r="E20" s="30">
        <v>0.24</v>
      </c>
      <c r="F20" s="30">
        <v>0.1063095238095238</v>
      </c>
      <c r="G20" s="73">
        <v>6.7137411126652169E-2</v>
      </c>
      <c r="H20" s="16">
        <v>6</v>
      </c>
      <c r="I20" s="30">
        <v>4.9166894569451468E-2</v>
      </c>
      <c r="J20" s="30">
        <v>0.1</v>
      </c>
      <c r="K20" s="30">
        <v>6.4861149094908574E-2</v>
      </c>
      <c r="L20" s="76">
        <v>1.9877482487135053E-2</v>
      </c>
      <c r="N20" s="38" t="s">
        <v>46</v>
      </c>
      <c r="O20" s="16">
        <v>4</v>
      </c>
      <c r="P20" s="30">
        <v>0.05</v>
      </c>
      <c r="Q20" s="30">
        <v>0.08</v>
      </c>
      <c r="R20" s="30">
        <v>6.25E-2</v>
      </c>
      <c r="S20" s="73">
        <v>1.5000000000000022E-2</v>
      </c>
      <c r="T20" s="16">
        <v>4</v>
      </c>
      <c r="U20" s="30">
        <v>0.04</v>
      </c>
      <c r="V20" s="30">
        <v>0.09</v>
      </c>
      <c r="W20" s="30">
        <v>0.06</v>
      </c>
      <c r="X20" s="78">
        <v>2.1602468994692856E-2</v>
      </c>
      <c r="Y20" s="54"/>
    </row>
    <row r="21" spans="2:25">
      <c r="B21" s="38" t="s">
        <v>47</v>
      </c>
      <c r="C21" s="16">
        <v>6</v>
      </c>
      <c r="D21" s="30">
        <v>0.04</v>
      </c>
      <c r="E21" s="30">
        <v>0.17</v>
      </c>
      <c r="F21" s="30">
        <v>8.1275848765432104E-2</v>
      </c>
      <c r="G21" s="73">
        <v>4.9143432171743086E-2</v>
      </c>
      <c r="H21" s="16">
        <v>6</v>
      </c>
      <c r="I21" s="30">
        <v>0.02</v>
      </c>
      <c r="J21" s="30">
        <v>9.188993643164807E-2</v>
      </c>
      <c r="K21" s="30">
        <v>5.6545197738608007E-2</v>
      </c>
      <c r="L21" s="76">
        <v>2.7376858640775957E-2</v>
      </c>
      <c r="N21" s="38" t="s">
        <v>47</v>
      </c>
      <c r="O21" s="16" t="s">
        <v>39</v>
      </c>
      <c r="P21" s="30" t="s">
        <v>39</v>
      </c>
      <c r="Q21" s="30" t="s">
        <v>39</v>
      </c>
      <c r="R21" s="30" t="s">
        <v>39</v>
      </c>
      <c r="S21" s="73" t="s">
        <v>39</v>
      </c>
      <c r="T21" s="16" t="s">
        <v>39</v>
      </c>
      <c r="U21" s="30" t="s">
        <v>39</v>
      </c>
      <c r="V21" s="30" t="s">
        <v>39</v>
      </c>
      <c r="W21" s="30" t="s">
        <v>39</v>
      </c>
      <c r="X21" s="78" t="s">
        <v>39</v>
      </c>
      <c r="Y21" s="54"/>
    </row>
    <row r="22" spans="2:25">
      <c r="B22" s="38" t="s">
        <v>48</v>
      </c>
      <c r="C22" s="16">
        <v>6</v>
      </c>
      <c r="D22" s="30">
        <v>6.7000000000000004E-2</v>
      </c>
      <c r="E22" s="30">
        <v>0.12953127938869749</v>
      </c>
      <c r="F22" s="30">
        <v>9.2823964375296539E-2</v>
      </c>
      <c r="G22" s="73">
        <v>2.3067482904664538E-2</v>
      </c>
      <c r="H22" s="16">
        <v>6</v>
      </c>
      <c r="I22" s="30">
        <v>8.5000000000000006E-2</v>
      </c>
      <c r="J22" s="30">
        <v>0.13300000000000001</v>
      </c>
      <c r="K22" s="30">
        <v>9.8189679487179479E-2</v>
      </c>
      <c r="L22" s="76">
        <v>1.7966495116472189E-2</v>
      </c>
      <c r="N22" s="38" t="s">
        <v>48</v>
      </c>
      <c r="O22" s="16">
        <v>4</v>
      </c>
      <c r="P22" s="30">
        <v>2.3E-2</v>
      </c>
      <c r="Q22" s="30">
        <v>6.8000000000000005E-2</v>
      </c>
      <c r="R22" s="30">
        <v>4.9500000000000002E-2</v>
      </c>
      <c r="S22" s="73">
        <v>2.0174241001832013E-2</v>
      </c>
      <c r="T22" s="16">
        <v>4</v>
      </c>
      <c r="U22" s="30">
        <v>2.5000000000000001E-2</v>
      </c>
      <c r="V22" s="30">
        <v>8.2000000000000003E-2</v>
      </c>
      <c r="W22" s="30">
        <v>5.2500000000000005E-2</v>
      </c>
      <c r="X22" s="78">
        <v>2.3330952259462828E-2</v>
      </c>
      <c r="Y22" s="54"/>
    </row>
    <row r="23" spans="2:25">
      <c r="B23" s="38" t="s">
        <v>49</v>
      </c>
      <c r="C23" s="16">
        <v>5</v>
      </c>
      <c r="D23" s="30">
        <v>0.05</v>
      </c>
      <c r="E23" s="30">
        <v>0.13</v>
      </c>
      <c r="F23" s="30">
        <v>0.10392243684607635</v>
      </c>
      <c r="G23" s="73">
        <v>3.2045710384656631E-2</v>
      </c>
      <c r="H23" s="16">
        <v>5</v>
      </c>
      <c r="I23" s="30">
        <v>0.05</v>
      </c>
      <c r="J23" s="30">
        <v>0.13400000000000001</v>
      </c>
      <c r="K23" s="30">
        <v>0.10342499999999999</v>
      </c>
      <c r="L23" s="76">
        <v>3.228626836597881E-2</v>
      </c>
      <c r="N23" s="38" t="s">
        <v>49</v>
      </c>
      <c r="O23" s="16">
        <v>4</v>
      </c>
      <c r="P23" s="30">
        <v>0.03</v>
      </c>
      <c r="Q23" s="30">
        <v>0.18</v>
      </c>
      <c r="R23" s="30">
        <v>0.10750000000000001</v>
      </c>
      <c r="S23" s="73">
        <v>6.1846584384264866E-2</v>
      </c>
      <c r="T23" s="16">
        <v>4</v>
      </c>
      <c r="U23" s="30">
        <v>0.03</v>
      </c>
      <c r="V23" s="30">
        <v>0.17</v>
      </c>
      <c r="W23" s="30">
        <v>0.10500000000000001</v>
      </c>
      <c r="X23" s="78">
        <v>5.8022983951764029E-2</v>
      </c>
      <c r="Y23" s="54"/>
    </row>
    <row r="24" spans="2:25">
      <c r="B24" s="38" t="s">
        <v>50</v>
      </c>
      <c r="C24" s="16">
        <v>6</v>
      </c>
      <c r="D24" s="30">
        <v>7.9466798851334841E-2</v>
      </c>
      <c r="E24" s="30">
        <v>0.11</v>
      </c>
      <c r="F24" s="30">
        <v>9.381655190974543E-2</v>
      </c>
      <c r="G24" s="73">
        <v>1.1963231101638837E-2</v>
      </c>
      <c r="H24" s="16">
        <v>6</v>
      </c>
      <c r="I24" s="30">
        <v>0.08</v>
      </c>
      <c r="J24" s="30">
        <v>0.12</v>
      </c>
      <c r="K24" s="30">
        <v>9.4490960067034099E-2</v>
      </c>
      <c r="L24" s="76">
        <v>1.5138315991398412E-2</v>
      </c>
      <c r="N24" s="38" t="s">
        <v>50</v>
      </c>
      <c r="O24" s="16">
        <v>5</v>
      </c>
      <c r="P24" s="30">
        <v>0.09</v>
      </c>
      <c r="Q24" s="30">
        <v>0.14000000000000001</v>
      </c>
      <c r="R24" s="30">
        <v>0.119200375</v>
      </c>
      <c r="S24" s="73">
        <v>1.8253941374484783E-2</v>
      </c>
      <c r="T24" s="16">
        <v>5</v>
      </c>
      <c r="U24" s="30">
        <v>0.09</v>
      </c>
      <c r="V24" s="30">
        <v>0.13200000000000001</v>
      </c>
      <c r="W24" s="30">
        <v>0.11839999999999999</v>
      </c>
      <c r="X24" s="78">
        <v>1.6816658407662419E-2</v>
      </c>
      <c r="Y24" s="54"/>
    </row>
    <row r="25" spans="2:25">
      <c r="B25" s="38" t="s">
        <v>51</v>
      </c>
      <c r="C25" s="16">
        <v>6</v>
      </c>
      <c r="D25" s="30">
        <v>3.0499999999999999E-2</v>
      </c>
      <c r="E25" s="30">
        <v>0.11</v>
      </c>
      <c r="F25" s="30">
        <v>7.8079937301913468E-2</v>
      </c>
      <c r="G25" s="73">
        <v>2.9622241489305482E-2</v>
      </c>
      <c r="H25" s="16">
        <v>6</v>
      </c>
      <c r="I25" s="30">
        <v>2.8000000000000001E-2</v>
      </c>
      <c r="J25" s="30">
        <v>0.105</v>
      </c>
      <c r="K25" s="30">
        <v>8.091429051417344E-2</v>
      </c>
      <c r="L25" s="76">
        <v>2.8052179507950147E-2</v>
      </c>
      <c r="N25" s="38" t="s">
        <v>51</v>
      </c>
      <c r="O25" s="16" t="s">
        <v>39</v>
      </c>
      <c r="P25" s="30" t="s">
        <v>39</v>
      </c>
      <c r="Q25" s="30" t="s">
        <v>39</v>
      </c>
      <c r="R25" s="30" t="s">
        <v>39</v>
      </c>
      <c r="S25" s="73" t="s">
        <v>39</v>
      </c>
      <c r="T25" s="16" t="s">
        <v>39</v>
      </c>
      <c r="U25" s="30" t="s">
        <v>39</v>
      </c>
      <c r="V25" s="30" t="s">
        <v>39</v>
      </c>
      <c r="W25" s="30" t="s">
        <v>39</v>
      </c>
      <c r="X25" s="78" t="s">
        <v>39</v>
      </c>
      <c r="Y25" s="54"/>
    </row>
    <row r="26" spans="2:25">
      <c r="B26" s="38" t="s">
        <v>52</v>
      </c>
      <c r="C26" s="16">
        <v>6</v>
      </c>
      <c r="D26" s="30">
        <v>-0.04</v>
      </c>
      <c r="E26" s="30">
        <v>9.2362254618979206E-2</v>
      </c>
      <c r="F26" s="30">
        <v>2.3806004185902299E-2</v>
      </c>
      <c r="G26" s="73">
        <v>5.0013755060934646E-2</v>
      </c>
      <c r="H26" s="16">
        <v>6</v>
      </c>
      <c r="I26" s="30">
        <v>0</v>
      </c>
      <c r="J26" s="30">
        <v>0.108</v>
      </c>
      <c r="K26" s="30">
        <v>5.3631039087846409E-2</v>
      </c>
      <c r="L26" s="76">
        <v>3.871017542614795E-2</v>
      </c>
      <c r="N26" s="38" t="s">
        <v>52</v>
      </c>
      <c r="O26" s="16">
        <v>4</v>
      </c>
      <c r="P26" s="30">
        <v>0.01</v>
      </c>
      <c r="Q26" s="30">
        <v>0.03</v>
      </c>
      <c r="R26" s="30">
        <v>1.7500000000000002E-2</v>
      </c>
      <c r="S26" s="73">
        <v>9.5742710775633781E-3</v>
      </c>
      <c r="T26" s="16">
        <v>4</v>
      </c>
      <c r="U26" s="30">
        <v>0.01</v>
      </c>
      <c r="V26" s="30">
        <v>0.02</v>
      </c>
      <c r="W26" s="30">
        <v>1.2500000000000001E-2</v>
      </c>
      <c r="X26" s="78">
        <v>4.9999999999999992E-3</v>
      </c>
      <c r="Y26" s="54"/>
    </row>
    <row r="27" spans="2:25">
      <c r="B27" s="38" t="s">
        <v>53</v>
      </c>
      <c r="C27" s="16">
        <v>4</v>
      </c>
      <c r="D27" s="30">
        <v>0</v>
      </c>
      <c r="E27" s="30">
        <v>0.04</v>
      </c>
      <c r="F27" s="30">
        <v>1.9444444444444445E-2</v>
      </c>
      <c r="G27" s="73">
        <v>2.2470831573507422E-2</v>
      </c>
      <c r="H27" s="16">
        <v>4</v>
      </c>
      <c r="I27" s="30">
        <v>2.5000000000000001E-2</v>
      </c>
      <c r="J27" s="30">
        <v>0.05</v>
      </c>
      <c r="K27" s="30">
        <v>3.9991997393507832E-2</v>
      </c>
      <c r="L27" s="76">
        <v>1.2238743944010411E-2</v>
      </c>
      <c r="N27" s="38" t="s">
        <v>53</v>
      </c>
      <c r="O27" s="16" t="s">
        <v>39</v>
      </c>
      <c r="P27" s="30" t="s">
        <v>39</v>
      </c>
      <c r="Q27" s="30" t="s">
        <v>39</v>
      </c>
      <c r="R27" s="30" t="s">
        <v>39</v>
      </c>
      <c r="S27" s="73" t="s">
        <v>39</v>
      </c>
      <c r="T27" s="16" t="s">
        <v>39</v>
      </c>
      <c r="U27" s="30" t="s">
        <v>39</v>
      </c>
      <c r="V27" s="30" t="s">
        <v>39</v>
      </c>
      <c r="W27" s="30" t="s">
        <v>39</v>
      </c>
      <c r="X27" s="78" t="s">
        <v>39</v>
      </c>
      <c r="Y27" s="54"/>
    </row>
    <row r="28" spans="2:25">
      <c r="B28" s="38" t="s">
        <v>54</v>
      </c>
      <c r="C28" s="16">
        <v>6</v>
      </c>
      <c r="D28" s="30">
        <v>4.0999999999999988E-2</v>
      </c>
      <c r="E28" s="30">
        <v>8.2957832396405223E-2</v>
      </c>
      <c r="F28" s="30">
        <v>5.2391018464113925E-2</v>
      </c>
      <c r="G28" s="73">
        <v>1.5257532130038047E-2</v>
      </c>
      <c r="H28" s="16">
        <v>6</v>
      </c>
      <c r="I28" s="30">
        <v>0.03</v>
      </c>
      <c r="J28" s="30">
        <v>6.0742529246364772E-2</v>
      </c>
      <c r="K28" s="30">
        <v>4.1213498464137722E-2</v>
      </c>
      <c r="L28" s="76">
        <v>1.2486417765524791E-2</v>
      </c>
      <c r="N28" s="38" t="s">
        <v>54</v>
      </c>
      <c r="O28" s="16">
        <v>5</v>
      </c>
      <c r="P28" s="30">
        <v>5.1999999999999998E-2</v>
      </c>
      <c r="Q28" s="30">
        <v>5.2999999999999999E-2</v>
      </c>
      <c r="R28" s="30">
        <v>5.2200000000000003E-2</v>
      </c>
      <c r="S28" s="73">
        <v>4.4721359549995833E-4</v>
      </c>
      <c r="T28" s="16">
        <v>5</v>
      </c>
      <c r="U28" s="30">
        <v>5.2999999999999999E-2</v>
      </c>
      <c r="V28" s="30">
        <v>5.5E-2</v>
      </c>
      <c r="W28" s="30">
        <v>5.4200000000000005E-2</v>
      </c>
      <c r="X28" s="78">
        <v>1.0954451150103331E-3</v>
      </c>
      <c r="Y28" s="54"/>
    </row>
    <row r="29" spans="2:25">
      <c r="B29" s="38" t="s">
        <v>55</v>
      </c>
      <c r="C29" s="16">
        <v>3</v>
      </c>
      <c r="D29" s="30">
        <v>2.84072659135844E-2</v>
      </c>
      <c r="E29" s="30">
        <v>6.9094858658084873E-2</v>
      </c>
      <c r="F29" s="30">
        <v>4.5834041523889757E-2</v>
      </c>
      <c r="G29" s="73">
        <v>2.0961800524106573E-2</v>
      </c>
      <c r="H29" s="16">
        <v>3</v>
      </c>
      <c r="I29" s="30">
        <v>3.5166666666666672E-2</v>
      </c>
      <c r="J29" s="30">
        <v>7.2840746113835883E-2</v>
      </c>
      <c r="K29" s="30">
        <v>4.9335804260167516E-2</v>
      </c>
      <c r="L29" s="76">
        <v>2.0498829147930022E-2</v>
      </c>
      <c r="N29" s="38" t="s">
        <v>55</v>
      </c>
      <c r="O29" s="16" t="s">
        <v>39</v>
      </c>
      <c r="P29" s="30" t="s">
        <v>39</v>
      </c>
      <c r="Q29" s="30" t="s">
        <v>39</v>
      </c>
      <c r="R29" s="30" t="s">
        <v>39</v>
      </c>
      <c r="S29" s="73" t="s">
        <v>39</v>
      </c>
      <c r="T29" s="16" t="s">
        <v>39</v>
      </c>
      <c r="U29" s="30" t="s">
        <v>39</v>
      </c>
      <c r="V29" s="30" t="s">
        <v>39</v>
      </c>
      <c r="W29" s="30" t="s">
        <v>39</v>
      </c>
      <c r="X29" s="78" t="s">
        <v>39</v>
      </c>
      <c r="Y29" s="54"/>
    </row>
    <row r="30" spans="2:25">
      <c r="B30" s="38" t="s">
        <v>56</v>
      </c>
      <c r="C30" s="16">
        <v>5</v>
      </c>
      <c r="D30" s="30">
        <v>2.1999999999999999E-2</v>
      </c>
      <c r="E30" s="30">
        <v>0.1</v>
      </c>
      <c r="F30" s="30">
        <v>5.8351020818881959E-2</v>
      </c>
      <c r="G30" s="73">
        <v>3.2115286057397816E-2</v>
      </c>
      <c r="H30" s="16">
        <v>5</v>
      </c>
      <c r="I30" s="30">
        <v>-1.6355263228148061E-2</v>
      </c>
      <c r="J30" s="30">
        <v>0.15</v>
      </c>
      <c r="K30" s="30">
        <v>4.8020614021037043E-2</v>
      </c>
      <c r="L30" s="76">
        <v>6.3262300220166726E-2</v>
      </c>
      <c r="N30" s="38" t="s">
        <v>56</v>
      </c>
      <c r="O30" s="16" t="s">
        <v>39</v>
      </c>
      <c r="P30" s="30" t="s">
        <v>39</v>
      </c>
      <c r="Q30" s="30" t="s">
        <v>39</v>
      </c>
      <c r="R30" s="30" t="s">
        <v>39</v>
      </c>
      <c r="S30" s="73" t="s">
        <v>39</v>
      </c>
      <c r="T30" s="16" t="s">
        <v>39</v>
      </c>
      <c r="U30" s="30" t="s">
        <v>39</v>
      </c>
      <c r="V30" s="30" t="s">
        <v>39</v>
      </c>
      <c r="W30" s="30" t="s">
        <v>39</v>
      </c>
      <c r="X30" s="78" t="s">
        <v>39</v>
      </c>
      <c r="Y30" s="54"/>
    </row>
    <row r="31" spans="2:25">
      <c r="B31" s="38" t="s">
        <v>57</v>
      </c>
      <c r="C31" s="16">
        <v>7</v>
      </c>
      <c r="D31" s="30">
        <v>4.9060000000000013E-2</v>
      </c>
      <c r="E31" s="30">
        <v>0.17799999999999999</v>
      </c>
      <c r="F31" s="30">
        <v>8.6672059141157692E-2</v>
      </c>
      <c r="G31" s="73">
        <v>4.1623859475749987E-2</v>
      </c>
      <c r="H31" s="16">
        <v>7</v>
      </c>
      <c r="I31" s="30">
        <v>4.3476397600000001E-2</v>
      </c>
      <c r="J31" s="30">
        <v>8.5000000000000006E-2</v>
      </c>
      <c r="K31" s="30">
        <v>6.5815884903747304E-2</v>
      </c>
      <c r="L31" s="76">
        <v>1.555455016524878E-2</v>
      </c>
      <c r="N31" s="38" t="s">
        <v>57</v>
      </c>
      <c r="O31" s="16">
        <v>6</v>
      </c>
      <c r="P31" s="30">
        <v>4.6607000000000003E-2</v>
      </c>
      <c r="Q31" s="30">
        <v>0.1</v>
      </c>
      <c r="R31" s="30">
        <v>7.0774877484166665E-2</v>
      </c>
      <c r="S31" s="73">
        <v>1.9474925814900502E-2</v>
      </c>
      <c r="T31" s="16">
        <v>6</v>
      </c>
      <c r="U31" s="30">
        <v>4.4352999999999997E-2</v>
      </c>
      <c r="V31" s="30">
        <v>0.1</v>
      </c>
      <c r="W31" s="30">
        <v>6.6887935087566228E-2</v>
      </c>
      <c r="X31" s="78">
        <v>1.8990268030380356E-2</v>
      </c>
      <c r="Y31" s="54"/>
    </row>
    <row r="32" spans="2:25">
      <c r="B32" s="39" t="s">
        <v>58</v>
      </c>
      <c r="C32" s="16">
        <v>6</v>
      </c>
      <c r="D32" s="30">
        <v>0.11</v>
      </c>
      <c r="E32" s="30">
        <v>0.13</v>
      </c>
      <c r="F32" s="30">
        <v>0.11850677910052909</v>
      </c>
      <c r="G32" s="73">
        <v>7.0882530494318181E-3</v>
      </c>
      <c r="H32" s="16">
        <v>6</v>
      </c>
      <c r="I32" s="30">
        <v>4.7E-2</v>
      </c>
      <c r="J32" s="30">
        <v>0.1</v>
      </c>
      <c r="K32" s="30">
        <v>7.6833333333333337E-2</v>
      </c>
      <c r="L32" s="76">
        <v>2.0321581303300893E-2</v>
      </c>
      <c r="N32" s="39" t="s">
        <v>58</v>
      </c>
      <c r="O32" s="16">
        <v>4</v>
      </c>
      <c r="P32" s="30">
        <v>0.04</v>
      </c>
      <c r="Q32" s="30">
        <v>0.08</v>
      </c>
      <c r="R32" s="30">
        <v>6.0750000000000005E-2</v>
      </c>
      <c r="S32" s="73">
        <v>1.6398678808570714E-2</v>
      </c>
      <c r="T32" s="16">
        <v>4</v>
      </c>
      <c r="U32" s="30">
        <v>2.5000000000000001E-2</v>
      </c>
      <c r="V32" s="30">
        <v>0.08</v>
      </c>
      <c r="W32" s="30">
        <v>4.8749999999999995E-2</v>
      </c>
      <c r="X32" s="78">
        <v>2.5940637360455644E-2</v>
      </c>
      <c r="Y32" s="54"/>
    </row>
    <row r="33" spans="2:25">
      <c r="B33" s="39" t="s">
        <v>59</v>
      </c>
      <c r="C33" s="16">
        <v>6</v>
      </c>
      <c r="D33" s="30">
        <v>0.02</v>
      </c>
      <c r="E33" s="30">
        <v>0.09</v>
      </c>
      <c r="F33" s="30">
        <v>5.7829709546640719E-2</v>
      </c>
      <c r="G33" s="73">
        <v>2.4698346279476063E-2</v>
      </c>
      <c r="H33" s="16">
        <v>6</v>
      </c>
      <c r="I33" s="30">
        <v>0.03</v>
      </c>
      <c r="J33" s="30">
        <v>9.3599999999999989E-2</v>
      </c>
      <c r="K33" s="30">
        <v>5.7672189659038531E-2</v>
      </c>
      <c r="L33" s="76">
        <v>2.3358238695848119E-2</v>
      </c>
      <c r="N33" s="39" t="s">
        <v>59</v>
      </c>
      <c r="O33" s="16">
        <v>5</v>
      </c>
      <c r="P33" s="30">
        <v>0.03</v>
      </c>
      <c r="Q33" s="30">
        <v>7.9000000000000001E-2</v>
      </c>
      <c r="R33" s="30">
        <v>4.8399999999999999E-2</v>
      </c>
      <c r="S33" s="73">
        <v>1.8555322686496199E-2</v>
      </c>
      <c r="T33" s="16">
        <v>5</v>
      </c>
      <c r="U33" s="30">
        <v>0.03</v>
      </c>
      <c r="V33" s="30">
        <v>4.8000000000000001E-2</v>
      </c>
      <c r="W33" s="30">
        <v>3.6600000000000001E-2</v>
      </c>
      <c r="X33" s="78">
        <v>7.6026311234992988E-3</v>
      </c>
      <c r="Y33" s="54"/>
    </row>
    <row r="34" spans="2:25">
      <c r="B34" s="39" t="s">
        <v>60</v>
      </c>
      <c r="C34" s="16">
        <v>6</v>
      </c>
      <c r="D34" s="30">
        <v>6.5000000000000002E-2</v>
      </c>
      <c r="E34" s="30">
        <v>0.1</v>
      </c>
      <c r="F34" s="30">
        <v>8.102387983074176E-2</v>
      </c>
      <c r="G34" s="73">
        <v>1.4455980249692401E-2</v>
      </c>
      <c r="H34" s="16">
        <v>6</v>
      </c>
      <c r="I34" s="30">
        <v>0.06</v>
      </c>
      <c r="J34" s="30">
        <v>9.4E-2</v>
      </c>
      <c r="K34" s="30">
        <v>7.4795329344293074E-2</v>
      </c>
      <c r="L34" s="76">
        <v>1.3895043239483424E-2</v>
      </c>
      <c r="N34" s="39" t="s">
        <v>60</v>
      </c>
      <c r="O34" s="16">
        <v>3</v>
      </c>
      <c r="P34" s="30">
        <v>4.8459355443392603E-2</v>
      </c>
      <c r="Q34" s="30">
        <v>0.1</v>
      </c>
      <c r="R34" s="30">
        <v>7.6153118481130877E-2</v>
      </c>
      <c r="S34" s="73">
        <v>2.5984772144330932E-2</v>
      </c>
      <c r="T34" s="16">
        <v>3</v>
      </c>
      <c r="U34" s="30">
        <v>7.0000000000000007E-2</v>
      </c>
      <c r="V34" s="30">
        <v>0.11</v>
      </c>
      <c r="W34" s="30">
        <v>9.1893548996435981E-2</v>
      </c>
      <c r="X34" s="78">
        <v>2.0267130615992713E-2</v>
      </c>
      <c r="Y34" s="54"/>
    </row>
    <row r="35" spans="2:25">
      <c r="B35" s="39" t="s">
        <v>61</v>
      </c>
      <c r="C35" s="16">
        <v>6</v>
      </c>
      <c r="D35" s="30">
        <v>4.4249999999999998E-2</v>
      </c>
      <c r="E35" s="30">
        <v>0.1</v>
      </c>
      <c r="F35" s="30">
        <v>7.4448260289911417E-2</v>
      </c>
      <c r="G35" s="73">
        <v>1.7924991122250315E-2</v>
      </c>
      <c r="H35" s="16">
        <v>6</v>
      </c>
      <c r="I35" s="30">
        <v>0</v>
      </c>
      <c r="J35" s="30">
        <v>9.840189353274216E-2</v>
      </c>
      <c r="K35" s="30">
        <v>5.638929467552415E-2</v>
      </c>
      <c r="L35" s="76">
        <v>3.5042806872702975E-2</v>
      </c>
      <c r="N35" s="39" t="s">
        <v>61</v>
      </c>
      <c r="O35" s="16">
        <v>5</v>
      </c>
      <c r="P35" s="30">
        <v>0</v>
      </c>
      <c r="Q35" s="30">
        <v>5.45E-2</v>
      </c>
      <c r="R35" s="30">
        <v>3.8900000000000004E-2</v>
      </c>
      <c r="S35" s="73">
        <v>2.2384146175362607E-2</v>
      </c>
      <c r="T35" s="16">
        <v>5</v>
      </c>
      <c r="U35" s="30">
        <v>0</v>
      </c>
      <c r="V35" s="30">
        <v>5.013999999999999E-2</v>
      </c>
      <c r="W35" s="30">
        <v>3.4428E-2</v>
      </c>
      <c r="X35" s="78">
        <v>2.2757326732285588E-2</v>
      </c>
      <c r="Y35" s="54"/>
    </row>
    <row r="36" spans="2:25">
      <c r="B36" s="39" t="s">
        <v>62</v>
      </c>
      <c r="C36" s="16">
        <v>5</v>
      </c>
      <c r="D36" s="30">
        <v>3.7999999999999999E-2</v>
      </c>
      <c r="E36" s="30">
        <v>8.7398148148148141E-2</v>
      </c>
      <c r="F36" s="30">
        <v>5.5399629629629632E-2</v>
      </c>
      <c r="G36" s="73">
        <v>2.217769985945884E-2</v>
      </c>
      <c r="H36" s="16">
        <v>5</v>
      </c>
      <c r="I36" s="30">
        <v>3.2000000000000001E-2</v>
      </c>
      <c r="J36" s="30">
        <v>0.08</v>
      </c>
      <c r="K36" s="30">
        <v>5.4400000000000004E-2</v>
      </c>
      <c r="L36" s="76">
        <v>2.0169283576765926E-2</v>
      </c>
      <c r="N36" s="39" t="s">
        <v>62</v>
      </c>
      <c r="O36" s="16">
        <v>3</v>
      </c>
      <c r="P36" s="30">
        <v>2.1000000000000001E-2</v>
      </c>
      <c r="Q36" s="30">
        <v>9.5000000000000001E-2</v>
      </c>
      <c r="R36" s="30">
        <v>6.5333333333333327E-2</v>
      </c>
      <c r="S36" s="73">
        <v>3.9119475115769839E-2</v>
      </c>
      <c r="T36" s="16">
        <v>3</v>
      </c>
      <c r="U36" s="30">
        <v>1.7999999999999999E-2</v>
      </c>
      <c r="V36" s="30">
        <v>0.1</v>
      </c>
      <c r="W36" s="30">
        <v>4.9333333333333333E-2</v>
      </c>
      <c r="X36" s="78">
        <v>4.4286943147313004E-2</v>
      </c>
      <c r="Y36" s="54"/>
    </row>
    <row r="37" spans="2:25">
      <c r="B37" s="39" t="s">
        <v>63</v>
      </c>
      <c r="C37" s="16">
        <v>6</v>
      </c>
      <c r="D37" s="30">
        <v>0.109</v>
      </c>
      <c r="E37" s="30">
        <v>0.13200000000000001</v>
      </c>
      <c r="F37" s="30">
        <v>0.11634660013883447</v>
      </c>
      <c r="G37" s="73">
        <v>8.9824615086625207E-3</v>
      </c>
      <c r="H37" s="16">
        <v>6</v>
      </c>
      <c r="I37" s="30">
        <v>8.8846153846153852E-2</v>
      </c>
      <c r="J37" s="30">
        <v>0.11</v>
      </c>
      <c r="K37" s="30">
        <v>9.7809784929088095E-2</v>
      </c>
      <c r="L37" s="76">
        <v>9.8967331494375782E-3</v>
      </c>
      <c r="N37" s="39" t="s">
        <v>63</v>
      </c>
      <c r="O37" s="16" t="s">
        <v>39</v>
      </c>
      <c r="P37" s="30" t="s">
        <v>39</v>
      </c>
      <c r="Q37" s="30" t="s">
        <v>39</v>
      </c>
      <c r="R37" s="30" t="s">
        <v>39</v>
      </c>
      <c r="S37" s="73" t="s">
        <v>39</v>
      </c>
      <c r="T37" s="16" t="s">
        <v>39</v>
      </c>
      <c r="U37" s="30" t="s">
        <v>39</v>
      </c>
      <c r="V37" s="30" t="s">
        <v>39</v>
      </c>
      <c r="W37" s="30" t="s">
        <v>39</v>
      </c>
      <c r="X37" s="78" t="s">
        <v>39</v>
      </c>
      <c r="Y37" s="54"/>
    </row>
    <row r="38" spans="2:25">
      <c r="B38" s="39" t="s">
        <v>64</v>
      </c>
      <c r="C38" s="16">
        <v>6</v>
      </c>
      <c r="D38" s="30">
        <v>5.0999999999999997E-2</v>
      </c>
      <c r="E38" s="30">
        <v>0.1</v>
      </c>
      <c r="F38" s="30">
        <v>6.9662754823651959E-2</v>
      </c>
      <c r="G38" s="73">
        <v>1.7631477773232353E-2</v>
      </c>
      <c r="H38" s="16">
        <v>6</v>
      </c>
      <c r="I38" s="30">
        <v>5.0833333333333328E-2</v>
      </c>
      <c r="J38" s="30">
        <v>0.12</v>
      </c>
      <c r="K38" s="30">
        <v>7.2334628308857757E-2</v>
      </c>
      <c r="L38" s="76">
        <v>2.6325920959394573E-2</v>
      </c>
      <c r="N38" s="39" t="s">
        <v>64</v>
      </c>
      <c r="O38" s="16">
        <v>5</v>
      </c>
      <c r="P38" s="30">
        <v>0.05</v>
      </c>
      <c r="Q38" s="30">
        <v>0.12</v>
      </c>
      <c r="R38" s="30">
        <v>7.3999999999999996E-2</v>
      </c>
      <c r="S38" s="73">
        <v>2.7018512172212603E-2</v>
      </c>
      <c r="T38" s="16">
        <v>5</v>
      </c>
      <c r="U38" s="30">
        <v>0.05</v>
      </c>
      <c r="V38" s="30">
        <v>0.1</v>
      </c>
      <c r="W38" s="30">
        <v>6.9000000000000006E-2</v>
      </c>
      <c r="X38" s="78">
        <v>1.884144368141678E-2</v>
      </c>
      <c r="Y38" s="54"/>
    </row>
    <row r="39" spans="2:25">
      <c r="B39" s="39" t="s">
        <v>65</v>
      </c>
      <c r="C39" s="16">
        <v>6</v>
      </c>
      <c r="D39" s="30">
        <v>0.1171428571428572</v>
      </c>
      <c r="E39" s="30">
        <v>0.17043946647000011</v>
      </c>
      <c r="F39" s="30">
        <v>0.14791359638445581</v>
      </c>
      <c r="G39" s="73">
        <v>1.7153747670103622E-2</v>
      </c>
      <c r="H39" s="16">
        <v>6</v>
      </c>
      <c r="I39" s="30">
        <v>0.1083333333333333</v>
      </c>
      <c r="J39" s="30">
        <v>0.16825529952000001</v>
      </c>
      <c r="K39" s="30">
        <v>0.14290269489354496</v>
      </c>
      <c r="L39" s="76">
        <v>1.9754851148741211E-2</v>
      </c>
      <c r="N39" s="39" t="s">
        <v>65</v>
      </c>
      <c r="O39" s="16" t="s">
        <v>39</v>
      </c>
      <c r="P39" s="30" t="s">
        <v>39</v>
      </c>
      <c r="Q39" s="30" t="s">
        <v>39</v>
      </c>
      <c r="R39" s="30" t="s">
        <v>39</v>
      </c>
      <c r="S39" s="73" t="s">
        <v>39</v>
      </c>
      <c r="T39" s="16" t="s">
        <v>39</v>
      </c>
      <c r="U39" s="30" t="s">
        <v>39</v>
      </c>
      <c r="V39" s="30" t="s">
        <v>39</v>
      </c>
      <c r="W39" s="30" t="s">
        <v>39</v>
      </c>
      <c r="X39" s="78" t="s">
        <v>39</v>
      </c>
      <c r="Y39" s="54"/>
    </row>
    <row r="40" spans="2:25">
      <c r="B40" s="39" t="s">
        <v>66</v>
      </c>
      <c r="C40" s="16">
        <v>5</v>
      </c>
      <c r="D40" s="30">
        <v>0</v>
      </c>
      <c r="E40" s="30">
        <v>5.5E-2</v>
      </c>
      <c r="F40" s="30">
        <v>3.9E-2</v>
      </c>
      <c r="G40" s="73">
        <v>2.2472205054244236E-2</v>
      </c>
      <c r="H40" s="16">
        <v>5</v>
      </c>
      <c r="I40" s="30">
        <v>0</v>
      </c>
      <c r="J40" s="30">
        <v>0.08</v>
      </c>
      <c r="K40" s="30">
        <v>4.836677872850214E-2</v>
      </c>
      <c r="L40" s="76">
        <v>3.0090227528462497E-2</v>
      </c>
      <c r="N40" s="39" t="s">
        <v>66</v>
      </c>
      <c r="O40" s="16">
        <v>3</v>
      </c>
      <c r="P40" s="30">
        <v>0.05</v>
      </c>
      <c r="Q40" s="30">
        <v>0.06</v>
      </c>
      <c r="R40" s="30">
        <v>5.3333333333333337E-2</v>
      </c>
      <c r="S40" s="73">
        <v>5.7735026918962545E-3</v>
      </c>
      <c r="T40" s="16">
        <v>3</v>
      </c>
      <c r="U40" s="30">
        <v>0.02</v>
      </c>
      <c r="V40" s="30">
        <v>0.06</v>
      </c>
      <c r="W40" s="30">
        <v>4.3333333333333335E-2</v>
      </c>
      <c r="X40" s="78">
        <v>2.0816659994661327E-2</v>
      </c>
      <c r="Y40" s="54"/>
    </row>
    <row r="41" spans="2:25">
      <c r="B41" s="39" t="s">
        <v>67</v>
      </c>
      <c r="C41" s="16">
        <v>6</v>
      </c>
      <c r="D41" s="30">
        <v>3.5999999999999997E-2</v>
      </c>
      <c r="E41" s="30">
        <v>0.11057271534583619</v>
      </c>
      <c r="F41" s="30">
        <v>6.4328785890972698E-2</v>
      </c>
      <c r="G41" s="73">
        <v>2.7888095000238602E-2</v>
      </c>
      <c r="H41" s="16">
        <v>6</v>
      </c>
      <c r="I41" s="30">
        <v>0.08</v>
      </c>
      <c r="J41" s="30">
        <v>0.123</v>
      </c>
      <c r="K41" s="30">
        <v>9.6611111111111106E-2</v>
      </c>
      <c r="L41" s="76">
        <v>1.5085558460795361E-2</v>
      </c>
      <c r="N41" s="39" t="s">
        <v>67</v>
      </c>
      <c r="O41" s="16">
        <v>3</v>
      </c>
      <c r="P41" s="30">
        <v>0.01</v>
      </c>
      <c r="Q41" s="30">
        <v>5.2999999999999999E-2</v>
      </c>
      <c r="R41" s="30">
        <v>3.1E-2</v>
      </c>
      <c r="S41" s="73">
        <v>2.1517434791350012E-2</v>
      </c>
      <c r="T41" s="16">
        <v>3</v>
      </c>
      <c r="U41" s="30">
        <v>0.01</v>
      </c>
      <c r="V41" s="30">
        <v>0.05</v>
      </c>
      <c r="W41" s="30">
        <v>3.6666666666666674E-2</v>
      </c>
      <c r="X41" s="78">
        <v>2.3094010767585025E-2</v>
      </c>
      <c r="Y41" s="54"/>
    </row>
    <row r="42" spans="2:25">
      <c r="B42" s="39" t="s">
        <v>68</v>
      </c>
      <c r="C42" s="16">
        <v>5</v>
      </c>
      <c r="D42" s="30">
        <v>-0.08</v>
      </c>
      <c r="E42" s="30">
        <v>4.6500000000000007E-2</v>
      </c>
      <c r="F42" s="30">
        <v>9.8488888888888897E-3</v>
      </c>
      <c r="G42" s="73">
        <v>5.3070396179200362E-2</v>
      </c>
      <c r="H42" s="16">
        <v>5</v>
      </c>
      <c r="I42" s="30">
        <v>-0.06</v>
      </c>
      <c r="J42" s="30">
        <v>4.6666666666666669E-2</v>
      </c>
      <c r="K42" s="30">
        <v>1.0133333333333334E-2</v>
      </c>
      <c r="L42" s="76">
        <v>4.2662499796529606E-2</v>
      </c>
      <c r="N42" s="39" t="s">
        <v>68</v>
      </c>
      <c r="O42" s="16">
        <v>3</v>
      </c>
      <c r="P42" s="30">
        <v>1.7999999999999999E-2</v>
      </c>
      <c r="Q42" s="30">
        <v>0.12</v>
      </c>
      <c r="R42" s="30">
        <v>5.266666666666666E-2</v>
      </c>
      <c r="S42" s="73">
        <v>5.8320951066776455E-2</v>
      </c>
      <c r="T42" s="16">
        <v>3</v>
      </c>
      <c r="U42" s="30">
        <v>1.9E-2</v>
      </c>
      <c r="V42" s="30">
        <v>0.1</v>
      </c>
      <c r="W42" s="30">
        <v>4.6333333333333337E-2</v>
      </c>
      <c r="X42" s="78">
        <v>4.6479386111838147E-2</v>
      </c>
      <c r="Y42" s="54"/>
    </row>
    <row r="43" spans="2:25">
      <c r="B43" s="39" t="s">
        <v>69</v>
      </c>
      <c r="C43" s="16">
        <v>6</v>
      </c>
      <c r="D43" s="30">
        <v>1.2999999999999999E-2</v>
      </c>
      <c r="E43" s="30">
        <v>8.9671047739685844E-2</v>
      </c>
      <c r="F43" s="30">
        <v>5.8562713040948733E-2</v>
      </c>
      <c r="G43" s="73">
        <v>2.5292393980331059E-2</v>
      </c>
      <c r="H43" s="16">
        <v>6</v>
      </c>
      <c r="I43" s="30">
        <v>1.4999999999999999E-2</v>
      </c>
      <c r="J43" s="30">
        <v>9.0469843976125036E-2</v>
      </c>
      <c r="K43" s="30">
        <v>5.6565575847872696E-2</v>
      </c>
      <c r="L43" s="76">
        <v>2.4690218713248967E-2</v>
      </c>
      <c r="N43" s="39" t="s">
        <v>69</v>
      </c>
      <c r="O43" s="16">
        <v>4</v>
      </c>
      <c r="P43" s="30">
        <v>5.1999999999999998E-2</v>
      </c>
      <c r="Q43" s="30">
        <v>6.5000000000000002E-2</v>
      </c>
      <c r="R43" s="30">
        <v>6.0249999999999998E-2</v>
      </c>
      <c r="S43" s="73">
        <v>5.9090326337452809E-3</v>
      </c>
      <c r="T43" s="16">
        <v>4</v>
      </c>
      <c r="U43" s="30">
        <v>0.05</v>
      </c>
      <c r="V43" s="30">
        <v>6.4000000000000001E-2</v>
      </c>
      <c r="W43" s="30">
        <v>5.8499999999999996E-2</v>
      </c>
      <c r="X43" s="78">
        <v>5.9721576223896377E-3</v>
      </c>
      <c r="Y43" s="54"/>
    </row>
    <row r="44" spans="2:25">
      <c r="B44" s="39" t="s">
        <v>70</v>
      </c>
      <c r="C44" s="16">
        <v>6</v>
      </c>
      <c r="D44" s="30">
        <v>0.03</v>
      </c>
      <c r="E44" s="30">
        <v>6.0222222222222219E-2</v>
      </c>
      <c r="F44" s="30">
        <v>4.8370370370370369E-2</v>
      </c>
      <c r="G44" s="73">
        <v>1.4755064695092957E-2</v>
      </c>
      <c r="H44" s="16">
        <v>6</v>
      </c>
      <c r="I44" s="30">
        <v>4.1673623259087113E-2</v>
      </c>
      <c r="J44" s="30">
        <v>0.08</v>
      </c>
      <c r="K44" s="30">
        <v>6.5278937209847857E-2</v>
      </c>
      <c r="L44" s="76">
        <v>1.7138570629178916E-2</v>
      </c>
      <c r="N44" s="39" t="s">
        <v>70</v>
      </c>
      <c r="O44" s="16" t="s">
        <v>39</v>
      </c>
      <c r="P44" s="30" t="s">
        <v>39</v>
      </c>
      <c r="Q44" s="30" t="s">
        <v>39</v>
      </c>
      <c r="R44" s="30" t="s">
        <v>39</v>
      </c>
      <c r="S44" s="73" t="s">
        <v>39</v>
      </c>
      <c r="T44" s="16" t="s">
        <v>39</v>
      </c>
      <c r="U44" s="30" t="s">
        <v>39</v>
      </c>
      <c r="V44" s="30" t="s">
        <v>39</v>
      </c>
      <c r="W44" s="30" t="s">
        <v>39</v>
      </c>
      <c r="X44" s="78" t="s">
        <v>39</v>
      </c>
      <c r="Y44" s="54"/>
    </row>
    <row r="45" spans="2:25">
      <c r="B45" s="39" t="s">
        <v>71</v>
      </c>
      <c r="C45" s="16">
        <v>6</v>
      </c>
      <c r="D45" s="30">
        <v>0.02</v>
      </c>
      <c r="E45" s="30">
        <v>0.05</v>
      </c>
      <c r="F45" s="30">
        <v>3.4308468173733488E-2</v>
      </c>
      <c r="G45" s="73">
        <v>1.2836738697775209E-2</v>
      </c>
      <c r="H45" s="16">
        <v>6</v>
      </c>
      <c r="I45" s="30">
        <v>0.02</v>
      </c>
      <c r="J45" s="30">
        <v>0.05</v>
      </c>
      <c r="K45" s="30">
        <v>4.1320824012941189E-2</v>
      </c>
      <c r="L45" s="76">
        <v>1.2338164271698491E-2</v>
      </c>
      <c r="N45" s="39" t="s">
        <v>71</v>
      </c>
      <c r="O45" s="16" t="s">
        <v>39</v>
      </c>
      <c r="P45" s="30" t="s">
        <v>39</v>
      </c>
      <c r="Q45" s="30" t="s">
        <v>39</v>
      </c>
      <c r="R45" s="30" t="s">
        <v>39</v>
      </c>
      <c r="S45" s="73" t="s">
        <v>39</v>
      </c>
      <c r="T45" s="16" t="s">
        <v>39</v>
      </c>
      <c r="U45" s="30" t="s">
        <v>39</v>
      </c>
      <c r="V45" s="30" t="s">
        <v>39</v>
      </c>
      <c r="W45" s="30" t="s">
        <v>39</v>
      </c>
      <c r="X45" s="78" t="s">
        <v>39</v>
      </c>
      <c r="Y45" s="54"/>
    </row>
    <row r="46" spans="2:25">
      <c r="B46" s="39" t="s">
        <v>72</v>
      </c>
      <c r="C46" s="16">
        <v>4</v>
      </c>
      <c r="D46" s="30">
        <v>0.02</v>
      </c>
      <c r="E46" s="30">
        <v>5.1733530472221761E-2</v>
      </c>
      <c r="F46" s="30">
        <v>3.543338261805544E-2</v>
      </c>
      <c r="G46" s="73">
        <v>1.35923968954491E-2</v>
      </c>
      <c r="H46" s="16">
        <v>4</v>
      </c>
      <c r="I46" s="30">
        <v>0.03</v>
      </c>
      <c r="J46" s="30">
        <v>4.8874999999999988E-2</v>
      </c>
      <c r="K46" s="30">
        <v>3.8468749999999996E-2</v>
      </c>
      <c r="L46" s="76">
        <v>9.9060035458301641E-3</v>
      </c>
      <c r="N46" s="39" t="s">
        <v>72</v>
      </c>
      <c r="O46" s="16" t="s">
        <v>39</v>
      </c>
      <c r="P46" s="30" t="s">
        <v>39</v>
      </c>
      <c r="Q46" s="30" t="s">
        <v>39</v>
      </c>
      <c r="R46" s="30" t="s">
        <v>39</v>
      </c>
      <c r="S46" s="73" t="s">
        <v>39</v>
      </c>
      <c r="T46" s="16" t="s">
        <v>39</v>
      </c>
      <c r="U46" s="30" t="s">
        <v>39</v>
      </c>
      <c r="V46" s="30" t="s">
        <v>39</v>
      </c>
      <c r="W46" s="30" t="s">
        <v>39</v>
      </c>
      <c r="X46" s="78" t="s">
        <v>39</v>
      </c>
      <c r="Y46" s="54"/>
    </row>
    <row r="47" spans="2:25">
      <c r="B47" s="39" t="s">
        <v>73</v>
      </c>
      <c r="C47" s="16">
        <v>5</v>
      </c>
      <c r="D47" s="30">
        <v>1.234567901234551E-2</v>
      </c>
      <c r="E47" s="30">
        <v>6.9212123841523379E-2</v>
      </c>
      <c r="F47" s="30">
        <v>4.0711560570773776E-2</v>
      </c>
      <c r="G47" s="73">
        <v>2.3127786623406751E-2</v>
      </c>
      <c r="H47" s="16">
        <v>5</v>
      </c>
      <c r="I47" s="30">
        <v>1.8874999999999999E-2</v>
      </c>
      <c r="J47" s="30">
        <v>6.0179746816732847E-2</v>
      </c>
      <c r="K47" s="30">
        <v>4.3633460897681456E-2</v>
      </c>
      <c r="L47" s="76">
        <v>1.5718342549380343E-2</v>
      </c>
      <c r="N47" s="39" t="s">
        <v>73</v>
      </c>
      <c r="O47" s="16">
        <v>3</v>
      </c>
      <c r="P47" s="30">
        <v>1.9E-2</v>
      </c>
      <c r="Q47" s="30">
        <v>0.08</v>
      </c>
      <c r="R47" s="30">
        <v>5.2999999999999999E-2</v>
      </c>
      <c r="S47" s="73">
        <v>3.1096623610932426E-2</v>
      </c>
      <c r="T47" s="16">
        <v>3</v>
      </c>
      <c r="U47" s="30">
        <v>1.7999999999999999E-2</v>
      </c>
      <c r="V47" s="30">
        <v>0.1</v>
      </c>
      <c r="W47" s="30">
        <v>5.9333333333333328E-2</v>
      </c>
      <c r="X47" s="78">
        <v>4.1004064839151422E-2</v>
      </c>
      <c r="Y47" s="54"/>
    </row>
    <row r="48" spans="2:25">
      <c r="B48" s="39" t="s">
        <v>74</v>
      </c>
      <c r="C48" s="16">
        <v>6</v>
      </c>
      <c r="D48" s="30">
        <v>0.20499999999999999</v>
      </c>
      <c r="E48" s="30">
        <v>0.64721527777777765</v>
      </c>
      <c r="F48" s="30">
        <v>0.43203587962962958</v>
      </c>
      <c r="G48" s="73">
        <v>0.17526129525076492</v>
      </c>
      <c r="H48" s="16">
        <v>6</v>
      </c>
      <c r="I48" s="30">
        <v>0.27</v>
      </c>
      <c r="J48" s="30">
        <v>0.75</v>
      </c>
      <c r="K48" s="30">
        <v>0.42633333333333329</v>
      </c>
      <c r="L48" s="76">
        <v>0.17229819112999048</v>
      </c>
      <c r="N48" s="39" t="s">
        <v>74</v>
      </c>
      <c r="O48" s="16" t="s">
        <v>39</v>
      </c>
      <c r="P48" s="30" t="s">
        <v>39</v>
      </c>
      <c r="Q48" s="30" t="s">
        <v>39</v>
      </c>
      <c r="R48" s="30" t="s">
        <v>39</v>
      </c>
      <c r="S48" s="73" t="s">
        <v>39</v>
      </c>
      <c r="T48" s="16" t="s">
        <v>39</v>
      </c>
      <c r="U48" s="30" t="s">
        <v>39</v>
      </c>
      <c r="V48" s="30" t="s">
        <v>39</v>
      </c>
      <c r="W48" s="30" t="s">
        <v>39</v>
      </c>
      <c r="X48" s="78" t="s">
        <v>39</v>
      </c>
      <c r="Y48" s="54"/>
    </row>
    <row r="49" spans="2:25">
      <c r="B49" s="39" t="s">
        <v>75</v>
      </c>
      <c r="C49" s="16">
        <v>5</v>
      </c>
      <c r="D49" s="30">
        <v>0</v>
      </c>
      <c r="E49" s="30">
        <v>5.7111111111111112E-2</v>
      </c>
      <c r="F49" s="30">
        <v>3.9422222222222227E-2</v>
      </c>
      <c r="G49" s="73">
        <v>2.286438818148389E-2</v>
      </c>
      <c r="H49" s="16">
        <v>5</v>
      </c>
      <c r="I49" s="30">
        <v>0</v>
      </c>
      <c r="J49" s="30">
        <v>0.08</v>
      </c>
      <c r="K49" s="30">
        <v>4.1599999999999998E-2</v>
      </c>
      <c r="L49" s="76">
        <v>3.2292413969847479E-2</v>
      </c>
      <c r="N49" s="39" t="s">
        <v>75</v>
      </c>
      <c r="O49" s="16">
        <v>3</v>
      </c>
      <c r="P49" s="30">
        <v>0.05</v>
      </c>
      <c r="Q49" s="30">
        <v>0.06</v>
      </c>
      <c r="R49" s="30">
        <v>5.3333333333333337E-2</v>
      </c>
      <c r="S49" s="73">
        <v>5.7735026918962545E-3</v>
      </c>
      <c r="T49" s="16">
        <v>3</v>
      </c>
      <c r="U49" s="30">
        <v>0.02</v>
      </c>
      <c r="V49" s="30">
        <v>0.06</v>
      </c>
      <c r="W49" s="30">
        <v>4.3333333333333335E-2</v>
      </c>
      <c r="X49" s="78">
        <v>2.0816659994661327E-2</v>
      </c>
      <c r="Y49" s="54"/>
    </row>
    <row r="50" spans="2:25">
      <c r="B50" s="39" t="s">
        <v>76</v>
      </c>
      <c r="C50" s="108" t="s">
        <v>77</v>
      </c>
      <c r="D50" s="109"/>
      <c r="E50" s="109"/>
      <c r="F50" s="109"/>
      <c r="G50" s="110"/>
      <c r="H50" s="108" t="s">
        <v>77</v>
      </c>
      <c r="I50" s="109"/>
      <c r="J50" s="109"/>
      <c r="K50" s="109"/>
      <c r="L50" s="110"/>
      <c r="N50" s="39" t="s">
        <v>76</v>
      </c>
      <c r="O50" s="16">
        <v>6</v>
      </c>
      <c r="P50" s="29">
        <v>-5.0000000000000001E-4</v>
      </c>
      <c r="Q50" s="29">
        <v>0.05</v>
      </c>
      <c r="R50" s="29">
        <v>2.1583333333333333E-2</v>
      </c>
      <c r="S50" s="73">
        <v>1.9520288590762862E-2</v>
      </c>
      <c r="T50" s="16">
        <v>6</v>
      </c>
      <c r="U50" s="30">
        <v>0</v>
      </c>
      <c r="V50" s="30">
        <v>4.4999999999999998E-2</v>
      </c>
      <c r="W50" s="30">
        <v>2.0833333333333332E-2</v>
      </c>
      <c r="X50" s="78">
        <v>1.6857243744653711E-2</v>
      </c>
      <c r="Y50" s="54"/>
    </row>
    <row r="51" spans="2:25">
      <c r="B51" s="39" t="s">
        <v>78</v>
      </c>
      <c r="C51" s="111" t="s">
        <v>79</v>
      </c>
      <c r="D51" s="112"/>
      <c r="E51" s="112"/>
      <c r="F51" s="112"/>
      <c r="G51" s="113"/>
      <c r="H51" s="111" t="s">
        <v>79</v>
      </c>
      <c r="I51" s="112"/>
      <c r="J51" s="112"/>
      <c r="K51" s="112"/>
      <c r="L51" s="113"/>
      <c r="N51" s="39" t="s">
        <v>78</v>
      </c>
      <c r="O51" s="16">
        <v>5</v>
      </c>
      <c r="P51" s="29">
        <v>-0.05</v>
      </c>
      <c r="Q51" s="29">
        <v>0.02</v>
      </c>
      <c r="R51" s="29">
        <v>-1.2E-2</v>
      </c>
      <c r="S51" s="73">
        <v>2.5884358211089573E-2</v>
      </c>
      <c r="T51" s="16">
        <v>5</v>
      </c>
      <c r="U51" s="30">
        <v>-0.03</v>
      </c>
      <c r="V51" s="30">
        <v>0.03</v>
      </c>
      <c r="W51" s="30">
        <v>9.0000000000000011E-3</v>
      </c>
      <c r="X51" s="78">
        <v>2.3822258499143191E-2</v>
      </c>
      <c r="Y51" s="54"/>
    </row>
    <row r="52" spans="2:25" ht="15" thickBot="1">
      <c r="B52" s="40" t="s">
        <v>80</v>
      </c>
      <c r="C52" s="18">
        <v>5</v>
      </c>
      <c r="D52" s="31">
        <v>-0.182</v>
      </c>
      <c r="E52" s="31">
        <v>7.0000000000000007E-2</v>
      </c>
      <c r="F52" s="31">
        <v>-2.4613888888888836E-3</v>
      </c>
      <c r="G52" s="72">
        <v>0.10178472903731982</v>
      </c>
      <c r="H52" s="18">
        <v>5</v>
      </c>
      <c r="I52" s="31">
        <v>3.95E-2</v>
      </c>
      <c r="J52" s="31">
        <v>9.5000000000000001E-2</v>
      </c>
      <c r="K52" s="31">
        <v>6.6299999999999998E-2</v>
      </c>
      <c r="L52" s="58">
        <v>2.2337188721949824E-2</v>
      </c>
      <c r="N52" s="40" t="s">
        <v>80</v>
      </c>
      <c r="O52" s="18">
        <v>4</v>
      </c>
      <c r="P52" s="31">
        <v>3.2438411261940681E-3</v>
      </c>
      <c r="Q52" s="31">
        <v>0.06</v>
      </c>
      <c r="R52" s="31">
        <v>3.2810960281548514E-2</v>
      </c>
      <c r="S52" s="74">
        <v>2.3722605582457784E-2</v>
      </c>
      <c r="T52" s="18">
        <v>4</v>
      </c>
      <c r="U52" s="31">
        <v>8.0000000000000015E-4</v>
      </c>
      <c r="V52" s="31">
        <v>0.09</v>
      </c>
      <c r="W52" s="31">
        <v>4.1949999999999994E-2</v>
      </c>
      <c r="X52" s="79">
        <v>3.7817235929313159E-2</v>
      </c>
      <c r="Y52" s="54"/>
    </row>
    <row r="53" spans="2:25">
      <c r="L53" s="67"/>
    </row>
    <row r="54" spans="2:25" ht="15" thickBot="1">
      <c r="C54" s="32"/>
      <c r="G54" s="80"/>
      <c r="H54" s="32"/>
      <c r="L54" s="80"/>
      <c r="O54" s="32"/>
      <c r="S54" s="80"/>
      <c r="T54" s="32"/>
      <c r="X54" s="80"/>
    </row>
    <row r="55" spans="2:25" ht="15" thickBot="1">
      <c r="B55" s="32" t="s">
        <v>81</v>
      </c>
      <c r="C55" s="104" t="s">
        <v>26</v>
      </c>
      <c r="D55" s="105"/>
      <c r="E55" s="105"/>
      <c r="F55" s="105"/>
      <c r="G55" s="70"/>
      <c r="H55" s="99" t="s">
        <v>27</v>
      </c>
      <c r="I55" s="100"/>
      <c r="J55" s="100"/>
      <c r="K55" s="100"/>
      <c r="L55" s="101"/>
      <c r="N55" s="32" t="s">
        <v>82</v>
      </c>
      <c r="O55" s="104" t="s">
        <v>26</v>
      </c>
      <c r="P55" s="105"/>
      <c r="Q55" s="105"/>
      <c r="R55" s="105"/>
      <c r="S55" s="105"/>
      <c r="T55" s="99" t="s">
        <v>27</v>
      </c>
      <c r="U55" s="100"/>
      <c r="V55" s="100"/>
      <c r="W55" s="100"/>
      <c r="X55" s="101"/>
      <c r="Y55" s="53"/>
    </row>
    <row r="56" spans="2:25">
      <c r="B56" s="34" t="s">
        <v>29</v>
      </c>
      <c r="C56" s="35" t="s">
        <v>30</v>
      </c>
      <c r="D56" s="36" t="s">
        <v>31</v>
      </c>
      <c r="E56" s="36" t="s">
        <v>32</v>
      </c>
      <c r="F56" s="36" t="s">
        <v>33</v>
      </c>
      <c r="G56" s="68" t="s">
        <v>34</v>
      </c>
      <c r="H56" s="35" t="s">
        <v>30</v>
      </c>
      <c r="I56" s="36" t="s">
        <v>31</v>
      </c>
      <c r="J56" s="36" t="s">
        <v>32</v>
      </c>
      <c r="K56" s="36" t="s">
        <v>33</v>
      </c>
      <c r="L56" s="36" t="s">
        <v>34</v>
      </c>
      <c r="M56" s="34"/>
      <c r="N56" s="34" t="s">
        <v>29</v>
      </c>
      <c r="O56" s="35" t="s">
        <v>30</v>
      </c>
      <c r="P56" s="36" t="s">
        <v>31</v>
      </c>
      <c r="Q56" s="36" t="s">
        <v>32</v>
      </c>
      <c r="R56" s="36" t="s">
        <v>33</v>
      </c>
      <c r="S56" s="68" t="s">
        <v>34</v>
      </c>
      <c r="T56" s="35" t="s">
        <v>30</v>
      </c>
      <c r="U56" s="36" t="s">
        <v>31</v>
      </c>
      <c r="V56" s="36" t="s">
        <v>32</v>
      </c>
      <c r="W56" s="36" t="s">
        <v>33</v>
      </c>
      <c r="X56" s="36" t="s">
        <v>34</v>
      </c>
      <c r="Y56" s="52"/>
    </row>
    <row r="57" spans="2:25" ht="15" thickBot="1">
      <c r="C57" s="102" t="s">
        <v>35</v>
      </c>
      <c r="D57" s="103"/>
      <c r="E57" s="103"/>
      <c r="F57" s="103"/>
      <c r="G57" s="71"/>
      <c r="H57" s="102" t="s">
        <v>35</v>
      </c>
      <c r="I57" s="103"/>
      <c r="J57" s="103"/>
      <c r="K57" s="103"/>
      <c r="L57" s="103"/>
      <c r="O57" s="102" t="s">
        <v>35</v>
      </c>
      <c r="P57" s="103"/>
      <c r="Q57" s="103"/>
      <c r="R57" s="103"/>
      <c r="S57" s="103"/>
      <c r="T57" s="102" t="s">
        <v>35</v>
      </c>
      <c r="U57" s="103"/>
      <c r="V57" s="103"/>
      <c r="W57" s="103"/>
      <c r="X57" s="103"/>
      <c r="Y57" s="53"/>
    </row>
    <row r="58" spans="2:25" ht="15">
      <c r="B58" s="37" t="s">
        <v>36</v>
      </c>
      <c r="C58" s="69">
        <v>5</v>
      </c>
      <c r="D58" s="30">
        <v>0.41</v>
      </c>
      <c r="E58" s="30">
        <v>0.7</v>
      </c>
      <c r="F58" s="30">
        <v>0.56190728749856889</v>
      </c>
      <c r="G58" s="73">
        <v>0.13658067891468498</v>
      </c>
      <c r="H58" s="22">
        <v>5</v>
      </c>
      <c r="I58" s="57">
        <v>0.25</v>
      </c>
      <c r="J58" s="57">
        <v>0.52127056447155429</v>
      </c>
      <c r="K58" s="57">
        <v>0.38047633511653312</v>
      </c>
      <c r="L58" s="75">
        <v>9.7099212192803111E-2</v>
      </c>
      <c r="N58" s="37" t="s">
        <v>36</v>
      </c>
      <c r="O58" s="69">
        <v>5</v>
      </c>
      <c r="P58" s="30">
        <v>0.41</v>
      </c>
      <c r="Q58" s="30">
        <v>0.7</v>
      </c>
      <c r="R58" s="30">
        <v>0.55190728749856865</v>
      </c>
      <c r="S58" s="73">
        <v>0.13019970829560515</v>
      </c>
      <c r="T58" s="22">
        <v>5</v>
      </c>
      <c r="U58" s="57">
        <v>0.25</v>
      </c>
      <c r="V58" s="57">
        <v>0.52127056447155429</v>
      </c>
      <c r="W58" s="57">
        <v>0.37492077956097752</v>
      </c>
      <c r="X58" s="75">
        <v>9.9254921493279774E-2</v>
      </c>
      <c r="Y58" s="54"/>
    </row>
    <row r="59" spans="2:25">
      <c r="B59" s="38" t="s">
        <v>37</v>
      </c>
      <c r="C59" s="16">
        <v>5</v>
      </c>
      <c r="D59" s="30">
        <v>0.01</v>
      </c>
      <c r="E59" s="30">
        <v>0.06</v>
      </c>
      <c r="F59" s="30">
        <v>4.5895868508074603E-2</v>
      </c>
      <c r="G59" s="73">
        <v>2.0694035379423086E-2</v>
      </c>
      <c r="H59" s="16">
        <v>5</v>
      </c>
      <c r="I59" s="30">
        <v>0.04</v>
      </c>
      <c r="J59" s="30">
        <v>0.06</v>
      </c>
      <c r="K59" s="30">
        <v>5.3399380209677327E-2</v>
      </c>
      <c r="L59" s="76">
        <v>8.1815807318810947E-3</v>
      </c>
      <c r="N59" s="38" t="s">
        <v>37</v>
      </c>
      <c r="O59" s="16">
        <v>4</v>
      </c>
      <c r="P59" s="30">
        <v>0.02</v>
      </c>
      <c r="Q59" s="30">
        <v>5.9851564762595233E-2</v>
      </c>
      <c r="R59" s="30">
        <v>4.2462891190648805E-2</v>
      </c>
      <c r="S59" s="73">
        <v>1.7027637254921901E-2</v>
      </c>
      <c r="T59" s="16">
        <v>4</v>
      </c>
      <c r="U59" s="30">
        <v>0.03</v>
      </c>
      <c r="V59" s="30">
        <v>5.4224284526712019E-2</v>
      </c>
      <c r="W59" s="30">
        <v>4.5306071131678005E-2</v>
      </c>
      <c r="X59" s="76">
        <v>1.0625640480760867E-2</v>
      </c>
      <c r="Y59" s="54"/>
    </row>
    <row r="60" spans="2:25">
      <c r="B60" s="38" t="s">
        <v>38</v>
      </c>
      <c r="C60" s="16" t="s">
        <v>39</v>
      </c>
      <c r="D60" s="30" t="s">
        <v>39</v>
      </c>
      <c r="E60" s="30" t="s">
        <v>39</v>
      </c>
      <c r="F60" s="30" t="s">
        <v>39</v>
      </c>
      <c r="G60" s="73" t="s">
        <v>39</v>
      </c>
      <c r="H60" s="16" t="s">
        <v>39</v>
      </c>
      <c r="I60" s="30" t="s">
        <v>39</v>
      </c>
      <c r="J60" s="30" t="s">
        <v>39</v>
      </c>
      <c r="K60" s="30" t="s">
        <v>39</v>
      </c>
      <c r="L60" s="76" t="s">
        <v>39</v>
      </c>
      <c r="N60" s="38" t="s">
        <v>38</v>
      </c>
      <c r="O60" s="16" t="s">
        <v>39</v>
      </c>
      <c r="P60" s="30" t="s">
        <v>39</v>
      </c>
      <c r="Q60" s="30" t="s">
        <v>39</v>
      </c>
      <c r="R60" s="30" t="s">
        <v>39</v>
      </c>
      <c r="S60" s="73" t="s">
        <v>39</v>
      </c>
      <c r="T60" s="16" t="s">
        <v>39</v>
      </c>
      <c r="U60" s="30" t="s">
        <v>39</v>
      </c>
      <c r="V60" s="30" t="s">
        <v>39</v>
      </c>
      <c r="W60" s="30" t="s">
        <v>39</v>
      </c>
      <c r="X60" s="76" t="s">
        <v>39</v>
      </c>
      <c r="Y60" s="54"/>
    </row>
    <row r="61" spans="2:25">
      <c r="B61" s="38" t="s">
        <v>40</v>
      </c>
      <c r="C61" s="16" t="s">
        <v>39</v>
      </c>
      <c r="D61" s="30" t="s">
        <v>39</v>
      </c>
      <c r="E61" s="30" t="s">
        <v>39</v>
      </c>
      <c r="F61" s="30" t="s">
        <v>39</v>
      </c>
      <c r="G61" s="73" t="s">
        <v>39</v>
      </c>
      <c r="H61" s="16" t="s">
        <v>39</v>
      </c>
      <c r="I61" s="30" t="s">
        <v>39</v>
      </c>
      <c r="J61" s="30" t="s">
        <v>39</v>
      </c>
      <c r="K61" s="30" t="s">
        <v>39</v>
      </c>
      <c r="L61" s="76" t="s">
        <v>39</v>
      </c>
      <c r="N61" s="38" t="s">
        <v>40</v>
      </c>
      <c r="O61" s="16" t="s">
        <v>39</v>
      </c>
      <c r="P61" s="30" t="s">
        <v>39</v>
      </c>
      <c r="Q61" s="30" t="s">
        <v>39</v>
      </c>
      <c r="R61" s="30" t="s">
        <v>39</v>
      </c>
      <c r="S61" s="73" t="s">
        <v>39</v>
      </c>
      <c r="T61" s="16" t="s">
        <v>39</v>
      </c>
      <c r="U61" s="30" t="s">
        <v>39</v>
      </c>
      <c r="V61" s="30" t="s">
        <v>39</v>
      </c>
      <c r="W61" s="30" t="s">
        <v>39</v>
      </c>
      <c r="X61" s="76" t="s">
        <v>39</v>
      </c>
      <c r="Y61" s="54"/>
    </row>
    <row r="62" spans="2:25">
      <c r="B62" s="38" t="s">
        <v>41</v>
      </c>
      <c r="C62" s="16">
        <v>5</v>
      </c>
      <c r="D62" s="30">
        <v>0</v>
      </c>
      <c r="E62" s="30">
        <v>0.1</v>
      </c>
      <c r="F62" s="30">
        <v>5.6754444444444441E-2</v>
      </c>
      <c r="G62" s="73">
        <v>3.5928344410768025E-2</v>
      </c>
      <c r="H62" s="16">
        <v>5</v>
      </c>
      <c r="I62" s="30">
        <v>2.7E-2</v>
      </c>
      <c r="J62" s="30">
        <v>0.1</v>
      </c>
      <c r="K62" s="30">
        <v>5.5674982746721877E-2</v>
      </c>
      <c r="L62" s="76">
        <v>2.6886133876044428E-2</v>
      </c>
      <c r="N62" s="38" t="s">
        <v>41</v>
      </c>
      <c r="O62" s="16">
        <v>4</v>
      </c>
      <c r="P62" s="30">
        <v>0</v>
      </c>
      <c r="Q62" s="30">
        <v>0.1</v>
      </c>
      <c r="R62" s="30">
        <v>5.2625000000000005E-2</v>
      </c>
      <c r="S62" s="73">
        <v>4.1161015131634768E-2</v>
      </c>
      <c r="T62" s="16">
        <v>4</v>
      </c>
      <c r="U62" s="30">
        <v>2.7E-2</v>
      </c>
      <c r="V62" s="30">
        <v>0.1</v>
      </c>
      <c r="W62" s="30">
        <v>5.577222222222223E-2</v>
      </c>
      <c r="X62" s="76">
        <v>3.1208500345693651E-2</v>
      </c>
      <c r="Y62" s="54"/>
    </row>
    <row r="63" spans="2:25">
      <c r="B63" s="38" t="s">
        <v>42</v>
      </c>
      <c r="C63" s="16">
        <v>6</v>
      </c>
      <c r="D63" s="30">
        <v>3.8396000000000013E-2</v>
      </c>
      <c r="E63" s="30">
        <v>0.08</v>
      </c>
      <c r="F63" s="30">
        <v>5.3401416666666673E-2</v>
      </c>
      <c r="G63" s="73">
        <v>1.582196359626915E-2</v>
      </c>
      <c r="H63" s="16">
        <v>6</v>
      </c>
      <c r="I63" s="30">
        <v>0.04</v>
      </c>
      <c r="J63" s="30">
        <v>9.1779803706960553E-2</v>
      </c>
      <c r="K63" s="30">
        <v>5.4819300617826756E-2</v>
      </c>
      <c r="L63" s="76">
        <v>1.9862006661574987E-2</v>
      </c>
      <c r="N63" s="38" t="s">
        <v>42</v>
      </c>
      <c r="O63" s="16">
        <v>5</v>
      </c>
      <c r="P63" s="30">
        <v>4.4999999999999998E-2</v>
      </c>
      <c r="Q63" s="30">
        <v>6.4000000000000001E-2</v>
      </c>
      <c r="R63" s="30">
        <v>5.5098999999999995E-2</v>
      </c>
      <c r="S63" s="73">
        <v>8.1742128061361267E-3</v>
      </c>
      <c r="T63" s="16">
        <v>5</v>
      </c>
      <c r="U63" s="30">
        <v>0.01</v>
      </c>
      <c r="V63" s="30">
        <v>6.3E-2</v>
      </c>
      <c r="W63" s="30">
        <v>4.0634000000000003E-2</v>
      </c>
      <c r="X63" s="76">
        <v>1.9560285785233299E-2</v>
      </c>
      <c r="Y63" s="54"/>
    </row>
    <row r="64" spans="2:25">
      <c r="B64" s="38" t="s">
        <v>43</v>
      </c>
      <c r="C64" s="16">
        <v>5</v>
      </c>
      <c r="D64" s="30">
        <v>4.4999999999999998E-2</v>
      </c>
      <c r="E64" s="30">
        <v>0.06</v>
      </c>
      <c r="F64" s="30">
        <v>5.1876107999999997E-2</v>
      </c>
      <c r="G64" s="73">
        <v>5.6256160674471901E-3</v>
      </c>
      <c r="H64" s="16">
        <v>5</v>
      </c>
      <c r="I64" s="30">
        <v>0.04</v>
      </c>
      <c r="J64" s="30">
        <v>7.7666345068191853E-2</v>
      </c>
      <c r="K64" s="30">
        <v>5.3184697585066942E-2</v>
      </c>
      <c r="L64" s="76">
        <v>1.4957402549021292E-2</v>
      </c>
      <c r="N64" s="38" t="s">
        <v>43</v>
      </c>
      <c r="O64" s="16">
        <v>4</v>
      </c>
      <c r="P64" s="30">
        <v>4.4999999999999998E-2</v>
      </c>
      <c r="Q64" s="30">
        <v>0.06</v>
      </c>
      <c r="R64" s="30">
        <v>5.1250000000000004E-2</v>
      </c>
      <c r="S64" s="73">
        <v>6.2915286960589572E-3</v>
      </c>
      <c r="T64" s="16">
        <v>4</v>
      </c>
      <c r="U64" s="30">
        <v>0.04</v>
      </c>
      <c r="V64" s="30">
        <v>7.0000000000000007E-2</v>
      </c>
      <c r="W64" s="30">
        <v>5.2064285714285723E-2</v>
      </c>
      <c r="X64" s="76">
        <v>1.3700794455340226E-2</v>
      </c>
      <c r="Y64" s="54"/>
    </row>
    <row r="65" spans="2:25">
      <c r="B65" s="38" t="s">
        <v>44</v>
      </c>
      <c r="C65" s="16" t="s">
        <v>39</v>
      </c>
      <c r="D65" s="30" t="s">
        <v>39</v>
      </c>
      <c r="E65" s="30" t="s">
        <v>39</v>
      </c>
      <c r="F65" s="30" t="s">
        <v>39</v>
      </c>
      <c r="G65" s="73" t="s">
        <v>39</v>
      </c>
      <c r="H65" s="16" t="s">
        <v>39</v>
      </c>
      <c r="I65" s="30" t="s">
        <v>39</v>
      </c>
      <c r="J65" s="30" t="s">
        <v>39</v>
      </c>
      <c r="K65" s="30" t="s">
        <v>39</v>
      </c>
      <c r="L65" s="76" t="s">
        <v>39</v>
      </c>
      <c r="N65" s="38" t="s">
        <v>44</v>
      </c>
      <c r="O65" s="16" t="s">
        <v>39</v>
      </c>
      <c r="P65" s="30" t="s">
        <v>39</v>
      </c>
      <c r="Q65" s="30" t="s">
        <v>39</v>
      </c>
      <c r="R65" s="30" t="s">
        <v>39</v>
      </c>
      <c r="S65" s="73" t="s">
        <v>39</v>
      </c>
      <c r="T65" s="16" t="s">
        <v>39</v>
      </c>
      <c r="U65" s="30" t="s">
        <v>39</v>
      </c>
      <c r="V65" s="30" t="s">
        <v>39</v>
      </c>
      <c r="W65" s="30" t="s">
        <v>39</v>
      </c>
      <c r="X65" s="76" t="s">
        <v>39</v>
      </c>
      <c r="Y65" s="54"/>
    </row>
    <row r="66" spans="2:25">
      <c r="B66" s="38" t="s">
        <v>45</v>
      </c>
      <c r="C66" s="16">
        <v>5</v>
      </c>
      <c r="D66" s="30">
        <v>5.5E-2</v>
      </c>
      <c r="E66" s="30">
        <v>0.08</v>
      </c>
      <c r="F66" s="30">
        <v>6.7466666666666675E-2</v>
      </c>
      <c r="G66" s="73">
        <v>9.9794232743625078E-3</v>
      </c>
      <c r="H66" s="16">
        <v>5</v>
      </c>
      <c r="I66" s="30">
        <v>4.4999999999999998E-2</v>
      </c>
      <c r="J66" s="30">
        <v>0.09</v>
      </c>
      <c r="K66" s="30">
        <v>6.5707815882122239E-2</v>
      </c>
      <c r="L66" s="76">
        <v>1.6538131847722539E-2</v>
      </c>
      <c r="N66" s="38" t="s">
        <v>45</v>
      </c>
      <c r="O66" s="16">
        <v>5</v>
      </c>
      <c r="P66" s="30">
        <v>5.5E-2</v>
      </c>
      <c r="Q66" s="30">
        <v>0.1</v>
      </c>
      <c r="R66" s="30">
        <v>7.6999999999999999E-2</v>
      </c>
      <c r="S66" s="73">
        <v>2.1679483388678839E-2</v>
      </c>
      <c r="T66" s="16">
        <v>5</v>
      </c>
      <c r="U66" s="30">
        <v>4.4999999999999998E-2</v>
      </c>
      <c r="V66" s="30">
        <v>0.12</v>
      </c>
      <c r="W66" s="30">
        <v>7.3666666666666672E-2</v>
      </c>
      <c r="X66" s="76">
        <v>2.8804899274641135E-2</v>
      </c>
      <c r="Y66" s="54"/>
    </row>
    <row r="67" spans="2:25">
      <c r="B67" s="38" t="s">
        <v>46</v>
      </c>
      <c r="C67" s="16">
        <v>5</v>
      </c>
      <c r="D67" s="30">
        <v>4.583333333333333E-2</v>
      </c>
      <c r="E67" s="30">
        <v>0.06</v>
      </c>
      <c r="F67" s="30">
        <v>5.1166666666666673E-2</v>
      </c>
      <c r="G67" s="73">
        <v>5.2572700985291671E-3</v>
      </c>
      <c r="H67" s="16">
        <v>5</v>
      </c>
      <c r="I67" s="30">
        <v>0.04</v>
      </c>
      <c r="J67" s="30">
        <v>9.0971692070112922E-2</v>
      </c>
      <c r="K67" s="30">
        <v>5.8194338414022585E-2</v>
      </c>
      <c r="L67" s="76">
        <v>1.9640160646431364E-2</v>
      </c>
      <c r="N67" s="38" t="s">
        <v>46</v>
      </c>
      <c r="O67" s="16">
        <v>3</v>
      </c>
      <c r="P67" s="30">
        <v>0.05</v>
      </c>
      <c r="Q67" s="30">
        <v>0.06</v>
      </c>
      <c r="R67" s="30">
        <v>5.3333333333333337E-2</v>
      </c>
      <c r="S67" s="73">
        <v>5.7735026918962545E-3</v>
      </c>
      <c r="T67" s="16">
        <v>3</v>
      </c>
      <c r="U67" s="30">
        <v>0.04</v>
      </c>
      <c r="V67" s="30">
        <v>0.06</v>
      </c>
      <c r="W67" s="30">
        <v>4.9999999999999996E-2</v>
      </c>
      <c r="X67" s="76">
        <v>1.0000000000000012E-2</v>
      </c>
      <c r="Y67" s="54"/>
    </row>
    <row r="68" spans="2:25">
      <c r="B68" s="38" t="s">
        <v>47</v>
      </c>
      <c r="C68" s="16">
        <v>5</v>
      </c>
      <c r="D68" s="30">
        <v>0.02</v>
      </c>
      <c r="E68" s="30">
        <v>5.6388888888888891E-2</v>
      </c>
      <c r="F68" s="30">
        <v>4.1277777777777781E-2</v>
      </c>
      <c r="G68" s="73">
        <v>1.5495419474520787E-2</v>
      </c>
      <c r="H68" s="16">
        <v>5</v>
      </c>
      <c r="I68" s="30">
        <v>0.03</v>
      </c>
      <c r="J68" s="30">
        <v>0.05</v>
      </c>
      <c r="K68" s="30">
        <v>0.04</v>
      </c>
      <c r="L68" s="76">
        <v>9.9999999999999915E-3</v>
      </c>
      <c r="N68" s="38" t="s">
        <v>47</v>
      </c>
      <c r="O68" s="16">
        <v>4</v>
      </c>
      <c r="P68" s="30">
        <v>-0.05</v>
      </c>
      <c r="Q68" s="30">
        <v>0.03</v>
      </c>
      <c r="R68" s="30">
        <v>2.4999999999999988E-3</v>
      </c>
      <c r="S68" s="73">
        <v>3.7749172176353749E-2</v>
      </c>
      <c r="T68" s="16">
        <v>4</v>
      </c>
      <c r="U68" s="30">
        <v>0.02</v>
      </c>
      <c r="V68" s="30">
        <v>0.04</v>
      </c>
      <c r="W68" s="30">
        <v>0.03</v>
      </c>
      <c r="X68" s="76">
        <v>8.1649658092772526E-3</v>
      </c>
      <c r="Y68" s="54"/>
    </row>
    <row r="69" spans="2:25">
      <c r="B69" s="38" t="s">
        <v>48</v>
      </c>
      <c r="C69" s="16">
        <v>5</v>
      </c>
      <c r="D69" s="30">
        <v>2.1999999999999999E-2</v>
      </c>
      <c r="E69" s="30">
        <v>6.9000000000000006E-2</v>
      </c>
      <c r="F69" s="30">
        <v>4.2191666666666669E-2</v>
      </c>
      <c r="G69" s="73">
        <v>1.8697045592523141E-2</v>
      </c>
      <c r="H69" s="16">
        <v>4</v>
      </c>
      <c r="I69" s="30">
        <v>1.2E-2</v>
      </c>
      <c r="J69" s="30">
        <v>7.8E-2</v>
      </c>
      <c r="K69" s="30">
        <v>4.9304748680338101E-2</v>
      </c>
      <c r="L69" s="76">
        <v>2.7557094592844531E-2</v>
      </c>
      <c r="N69" s="38" t="s">
        <v>48</v>
      </c>
      <c r="O69" s="16" t="s">
        <v>39</v>
      </c>
      <c r="P69" s="30" t="s">
        <v>39</v>
      </c>
      <c r="Q69" s="30" t="s">
        <v>39</v>
      </c>
      <c r="R69" s="30" t="s">
        <v>39</v>
      </c>
      <c r="S69" s="73" t="s">
        <v>39</v>
      </c>
      <c r="T69" s="16" t="s">
        <v>39</v>
      </c>
      <c r="U69" s="30" t="s">
        <v>39</v>
      </c>
      <c r="V69" s="30" t="s">
        <v>39</v>
      </c>
      <c r="W69" s="30" t="s">
        <v>39</v>
      </c>
      <c r="X69" s="76" t="s">
        <v>39</v>
      </c>
      <c r="Y69" s="54"/>
    </row>
    <row r="70" spans="2:25">
      <c r="B70" s="38" t="s">
        <v>49</v>
      </c>
      <c r="C70" s="16">
        <v>4</v>
      </c>
      <c r="D70" s="30">
        <v>0.05</v>
      </c>
      <c r="E70" s="30">
        <v>0.18</v>
      </c>
      <c r="F70" s="30">
        <v>0.12388888888888888</v>
      </c>
      <c r="G70" s="73">
        <v>5.5854749900252541E-2</v>
      </c>
      <c r="H70" s="16">
        <v>4</v>
      </c>
      <c r="I70" s="30">
        <v>0.05</v>
      </c>
      <c r="J70" s="30">
        <v>0.17</v>
      </c>
      <c r="K70" s="30">
        <v>0.1050459706622516</v>
      </c>
      <c r="L70" s="76">
        <v>6.3978637758319384E-2</v>
      </c>
      <c r="N70" s="38" t="s">
        <v>49</v>
      </c>
      <c r="O70" s="16">
        <v>3</v>
      </c>
      <c r="P70" s="30">
        <v>0</v>
      </c>
      <c r="Q70" s="30">
        <v>0.18</v>
      </c>
      <c r="R70" s="30">
        <v>9.9999999999999992E-2</v>
      </c>
      <c r="S70" s="73">
        <v>9.1651513899116785E-2</v>
      </c>
      <c r="T70" s="16">
        <v>3</v>
      </c>
      <c r="U70" s="30">
        <v>0</v>
      </c>
      <c r="V70" s="30">
        <v>0.17</v>
      </c>
      <c r="W70" s="30">
        <v>9.6666666666666679E-2</v>
      </c>
      <c r="X70" s="76">
        <v>8.7368949480541039E-2</v>
      </c>
      <c r="Y70" s="54"/>
    </row>
    <row r="71" spans="2:25">
      <c r="B71" s="38" t="s">
        <v>50</v>
      </c>
      <c r="C71" s="16">
        <v>5</v>
      </c>
      <c r="D71" s="30">
        <v>7.093823123908366E-2</v>
      </c>
      <c r="E71" s="30">
        <v>0.1025645</v>
      </c>
      <c r="F71" s="30">
        <v>9.3700546247816735E-2</v>
      </c>
      <c r="G71" s="73">
        <v>1.3016791807925433E-2</v>
      </c>
      <c r="H71" s="16">
        <v>5</v>
      </c>
      <c r="I71" s="30">
        <v>9.166666666666666E-2</v>
      </c>
      <c r="J71" s="30">
        <v>0.12</v>
      </c>
      <c r="K71" s="30">
        <v>0.10393333333333335</v>
      </c>
      <c r="L71" s="76">
        <v>1.210463639363947E-2</v>
      </c>
      <c r="N71" s="38" t="s">
        <v>50</v>
      </c>
      <c r="O71" s="16">
        <v>4</v>
      </c>
      <c r="P71" s="30">
        <v>0.1</v>
      </c>
      <c r="Q71" s="30">
        <v>0.15</v>
      </c>
      <c r="R71" s="30">
        <v>0.1238729718586255</v>
      </c>
      <c r="S71" s="73">
        <v>2.0576371428756263E-2</v>
      </c>
      <c r="T71" s="16">
        <v>4</v>
      </c>
      <c r="U71" s="30">
        <v>0.1</v>
      </c>
      <c r="V71" s="30">
        <v>0.15</v>
      </c>
      <c r="W71" s="30">
        <v>0.12125</v>
      </c>
      <c r="X71" s="76">
        <v>2.1746647251166505E-2</v>
      </c>
      <c r="Y71" s="54"/>
    </row>
    <row r="72" spans="2:25">
      <c r="B72" s="38" t="s">
        <v>51</v>
      </c>
      <c r="C72" s="16" t="s">
        <v>39</v>
      </c>
      <c r="D72" s="30" t="s">
        <v>39</v>
      </c>
      <c r="E72" s="30" t="s">
        <v>39</v>
      </c>
      <c r="F72" s="30" t="s">
        <v>39</v>
      </c>
      <c r="G72" s="73" t="s">
        <v>39</v>
      </c>
      <c r="H72" s="16" t="s">
        <v>39</v>
      </c>
      <c r="I72" s="30" t="s">
        <v>39</v>
      </c>
      <c r="J72" s="30" t="s">
        <v>39</v>
      </c>
      <c r="K72" s="30" t="s">
        <v>39</v>
      </c>
      <c r="L72" s="76" t="s">
        <v>39</v>
      </c>
      <c r="N72" s="38" t="s">
        <v>51</v>
      </c>
      <c r="O72" s="16" t="s">
        <v>39</v>
      </c>
      <c r="P72" s="30" t="s">
        <v>39</v>
      </c>
      <c r="Q72" s="30" t="s">
        <v>39</v>
      </c>
      <c r="R72" s="30" t="s">
        <v>39</v>
      </c>
      <c r="S72" s="73" t="s">
        <v>39</v>
      </c>
      <c r="T72" s="16" t="s">
        <v>39</v>
      </c>
      <c r="U72" s="30" t="s">
        <v>39</v>
      </c>
      <c r="V72" s="30" t="s">
        <v>39</v>
      </c>
      <c r="W72" s="30" t="s">
        <v>39</v>
      </c>
      <c r="X72" s="76" t="s">
        <v>39</v>
      </c>
      <c r="Y72" s="54"/>
    </row>
    <row r="73" spans="2:25">
      <c r="B73" s="38" t="s">
        <v>52</v>
      </c>
      <c r="C73" s="16">
        <v>5</v>
      </c>
      <c r="D73" s="30">
        <v>5.0000000000000001E-3</v>
      </c>
      <c r="E73" s="30">
        <v>5.3472222222222213E-2</v>
      </c>
      <c r="F73" s="30">
        <v>2.1694444444444443E-2</v>
      </c>
      <c r="G73" s="73">
        <v>1.8914504689637547E-2</v>
      </c>
      <c r="H73" s="16">
        <v>5</v>
      </c>
      <c r="I73" s="30">
        <v>0.01</v>
      </c>
      <c r="J73" s="30">
        <v>5.7862254279620259E-2</v>
      </c>
      <c r="K73" s="30">
        <v>2.7572450855924052E-2</v>
      </c>
      <c r="L73" s="76">
        <v>2.089760894999532E-2</v>
      </c>
      <c r="N73" s="38" t="s">
        <v>52</v>
      </c>
      <c r="O73" s="16">
        <v>4</v>
      </c>
      <c r="P73" s="30">
        <v>0.01</v>
      </c>
      <c r="Q73" s="30">
        <v>0.03</v>
      </c>
      <c r="R73" s="30">
        <v>2.4999999999999998E-2</v>
      </c>
      <c r="S73" s="73">
        <v>1.0000000000000005E-2</v>
      </c>
      <c r="T73" s="16">
        <v>4</v>
      </c>
      <c r="U73" s="30">
        <v>0.01</v>
      </c>
      <c r="V73" s="30">
        <v>0.03</v>
      </c>
      <c r="W73" s="30">
        <v>0.02</v>
      </c>
      <c r="X73" s="76">
        <v>1.1547005383792514E-2</v>
      </c>
      <c r="Y73" s="54"/>
    </row>
    <row r="74" spans="2:25">
      <c r="B74" s="38" t="s">
        <v>53</v>
      </c>
      <c r="C74" s="16" t="s">
        <v>39</v>
      </c>
      <c r="D74" s="30" t="s">
        <v>39</v>
      </c>
      <c r="E74" s="30" t="s">
        <v>39</v>
      </c>
      <c r="F74" s="30" t="s">
        <v>39</v>
      </c>
      <c r="G74" s="73" t="s">
        <v>39</v>
      </c>
      <c r="H74" s="16" t="s">
        <v>39</v>
      </c>
      <c r="I74" s="30" t="s">
        <v>39</v>
      </c>
      <c r="J74" s="30" t="s">
        <v>39</v>
      </c>
      <c r="K74" s="30" t="s">
        <v>39</v>
      </c>
      <c r="L74" s="76" t="s">
        <v>39</v>
      </c>
      <c r="N74" s="38" t="s">
        <v>53</v>
      </c>
      <c r="O74" s="16" t="s">
        <v>39</v>
      </c>
      <c r="P74" s="30" t="s">
        <v>39</v>
      </c>
      <c r="Q74" s="30" t="s">
        <v>39</v>
      </c>
      <c r="R74" s="30" t="s">
        <v>39</v>
      </c>
      <c r="S74" s="73" t="s">
        <v>39</v>
      </c>
      <c r="T74" s="16" t="s">
        <v>39</v>
      </c>
      <c r="U74" s="30" t="s">
        <v>39</v>
      </c>
      <c r="V74" s="30" t="s">
        <v>39</v>
      </c>
      <c r="W74" s="30" t="s">
        <v>39</v>
      </c>
      <c r="X74" s="76" t="s">
        <v>39</v>
      </c>
      <c r="Y74" s="54"/>
    </row>
    <row r="75" spans="2:25">
      <c r="B75" s="38" t="s">
        <v>54</v>
      </c>
      <c r="C75" s="16">
        <v>5</v>
      </c>
      <c r="D75" s="30">
        <v>3.7999999999999999E-2</v>
      </c>
      <c r="E75" s="30">
        <v>5.1999999999999998E-2</v>
      </c>
      <c r="F75" s="30">
        <v>4.3608888888888885E-2</v>
      </c>
      <c r="G75" s="73">
        <v>6.8352318952416419E-3</v>
      </c>
      <c r="H75" s="16">
        <v>5</v>
      </c>
      <c r="I75" s="30">
        <v>3.5999999999999997E-2</v>
      </c>
      <c r="J75" s="30">
        <v>5.2999999999999999E-2</v>
      </c>
      <c r="K75" s="30">
        <v>4.3200000000000002E-2</v>
      </c>
      <c r="L75" s="76">
        <v>7.9183331579316726E-3</v>
      </c>
      <c r="N75" s="38" t="s">
        <v>54</v>
      </c>
      <c r="O75" s="16">
        <v>4</v>
      </c>
      <c r="P75" s="30">
        <v>3.3000000000000002E-2</v>
      </c>
      <c r="Q75" s="30">
        <v>5.1999999999999998E-2</v>
      </c>
      <c r="R75" s="30">
        <v>4.2000000000000003E-2</v>
      </c>
      <c r="S75" s="73">
        <v>1.0424330514074591E-2</v>
      </c>
      <c r="T75" s="16">
        <v>4</v>
      </c>
      <c r="U75" s="30">
        <v>3.1E-2</v>
      </c>
      <c r="V75" s="30">
        <v>5.2999999999999999E-2</v>
      </c>
      <c r="W75" s="30">
        <v>4.1500000000000002E-2</v>
      </c>
      <c r="X75" s="76">
        <v>1.1618950038622239E-2</v>
      </c>
      <c r="Y75" s="54"/>
    </row>
    <row r="76" spans="2:25">
      <c r="B76" s="38" t="s">
        <v>55</v>
      </c>
      <c r="C76" s="16" t="s">
        <v>39</v>
      </c>
      <c r="D76" s="30" t="s">
        <v>39</v>
      </c>
      <c r="E76" s="30" t="s">
        <v>39</v>
      </c>
      <c r="F76" s="30" t="s">
        <v>39</v>
      </c>
      <c r="G76" s="73" t="s">
        <v>39</v>
      </c>
      <c r="H76" s="16" t="s">
        <v>39</v>
      </c>
      <c r="I76" s="30" t="s">
        <v>39</v>
      </c>
      <c r="J76" s="30" t="s">
        <v>39</v>
      </c>
      <c r="K76" s="30" t="s">
        <v>39</v>
      </c>
      <c r="L76" s="76" t="s">
        <v>39</v>
      </c>
      <c r="N76" s="38" t="s">
        <v>55</v>
      </c>
      <c r="O76" s="16" t="s">
        <v>39</v>
      </c>
      <c r="P76" s="30" t="s">
        <v>39</v>
      </c>
      <c r="Q76" s="30" t="s">
        <v>39</v>
      </c>
      <c r="R76" s="30" t="s">
        <v>39</v>
      </c>
      <c r="S76" s="73" t="s">
        <v>39</v>
      </c>
      <c r="T76" s="16" t="s">
        <v>39</v>
      </c>
      <c r="U76" s="30" t="s">
        <v>39</v>
      </c>
      <c r="V76" s="30" t="s">
        <v>39</v>
      </c>
      <c r="W76" s="30" t="s">
        <v>39</v>
      </c>
      <c r="X76" s="76" t="s">
        <v>39</v>
      </c>
      <c r="Y76" s="54"/>
    </row>
    <row r="77" spans="2:25">
      <c r="B77" s="38" t="s">
        <v>56</v>
      </c>
      <c r="C77" s="16" t="s">
        <v>39</v>
      </c>
      <c r="D77" s="30" t="s">
        <v>39</v>
      </c>
      <c r="E77" s="30" t="s">
        <v>39</v>
      </c>
      <c r="F77" s="30" t="s">
        <v>39</v>
      </c>
      <c r="G77" s="73" t="s">
        <v>39</v>
      </c>
      <c r="H77" s="16" t="s">
        <v>39</v>
      </c>
      <c r="I77" s="30" t="s">
        <v>39</v>
      </c>
      <c r="J77" s="30" t="s">
        <v>39</v>
      </c>
      <c r="K77" s="30" t="s">
        <v>39</v>
      </c>
      <c r="L77" s="76" t="s">
        <v>39</v>
      </c>
      <c r="N77" s="38" t="s">
        <v>56</v>
      </c>
      <c r="O77" s="16" t="s">
        <v>39</v>
      </c>
      <c r="P77" s="30" t="s">
        <v>39</v>
      </c>
      <c r="Q77" s="30" t="s">
        <v>39</v>
      </c>
      <c r="R77" s="30" t="s">
        <v>39</v>
      </c>
      <c r="S77" s="73" t="s">
        <v>39</v>
      </c>
      <c r="T77" s="16" t="s">
        <v>39</v>
      </c>
      <c r="U77" s="30" t="s">
        <v>39</v>
      </c>
      <c r="V77" s="30" t="s">
        <v>39</v>
      </c>
      <c r="W77" s="30" t="s">
        <v>39</v>
      </c>
      <c r="X77" s="76" t="s">
        <v>39</v>
      </c>
      <c r="Y77" s="54"/>
    </row>
    <row r="78" spans="2:25">
      <c r="B78" s="38" t="s">
        <v>57</v>
      </c>
      <c r="C78" s="16">
        <v>6</v>
      </c>
      <c r="D78" s="30">
        <v>4.4999999999999998E-2</v>
      </c>
      <c r="E78" s="30">
        <v>6.3E-2</v>
      </c>
      <c r="F78" s="30">
        <v>5.5544797257794966E-2</v>
      </c>
      <c r="G78" s="73">
        <v>6.3861281047915049E-3</v>
      </c>
      <c r="H78" s="16">
        <v>6</v>
      </c>
      <c r="I78" s="30">
        <v>0.04</v>
      </c>
      <c r="J78" s="30">
        <v>7.0000000000000007E-2</v>
      </c>
      <c r="K78" s="30">
        <v>5.589635321622121E-2</v>
      </c>
      <c r="L78" s="76">
        <v>1.0072928634725113E-2</v>
      </c>
      <c r="N78" s="38" t="s">
        <v>57</v>
      </c>
      <c r="O78" s="16">
        <v>5</v>
      </c>
      <c r="P78" s="30">
        <v>4.4999999999999998E-2</v>
      </c>
      <c r="Q78" s="30">
        <v>5.6500000000000002E-2</v>
      </c>
      <c r="R78" s="30">
        <v>5.1708452980999998E-2</v>
      </c>
      <c r="S78" s="73">
        <v>4.5299110761348217E-3</v>
      </c>
      <c r="T78" s="16">
        <v>5</v>
      </c>
      <c r="U78" s="30">
        <v>0.04</v>
      </c>
      <c r="V78" s="30">
        <v>0.06</v>
      </c>
      <c r="W78" s="30">
        <v>5.1779132631395275E-2</v>
      </c>
      <c r="X78" s="76">
        <v>7.7362612064469519E-3</v>
      </c>
      <c r="Y78" s="54"/>
    </row>
    <row r="79" spans="2:25">
      <c r="B79" s="39" t="s">
        <v>58</v>
      </c>
      <c r="C79" s="16">
        <v>5</v>
      </c>
      <c r="D79" s="30">
        <v>0</v>
      </c>
      <c r="E79" s="30">
        <v>6.5883333333333335E-2</v>
      </c>
      <c r="F79" s="30">
        <v>4.3176666666666676E-2</v>
      </c>
      <c r="G79" s="73">
        <v>2.5097265233929807E-2</v>
      </c>
      <c r="H79" s="16">
        <v>5</v>
      </c>
      <c r="I79" s="30">
        <v>0.02</v>
      </c>
      <c r="J79" s="30">
        <v>7.0000000000000007E-2</v>
      </c>
      <c r="K79" s="30">
        <v>4.8200000000000007E-2</v>
      </c>
      <c r="L79" s="76">
        <v>2.6003845869409386E-2</v>
      </c>
      <c r="N79" s="39" t="s">
        <v>58</v>
      </c>
      <c r="O79" s="16">
        <v>3</v>
      </c>
      <c r="P79" s="30">
        <v>6.7000000000000004E-2</v>
      </c>
      <c r="Q79" s="30">
        <v>7.0000000000000007E-2</v>
      </c>
      <c r="R79" s="30">
        <v>6.9000000000000006E-2</v>
      </c>
      <c r="S79" s="73">
        <v>1.7320508075688791E-3</v>
      </c>
      <c r="T79" s="16">
        <v>3</v>
      </c>
      <c r="U79" s="30">
        <v>2.5000000000000001E-2</v>
      </c>
      <c r="V79" s="30">
        <v>0.06</v>
      </c>
      <c r="W79" s="30">
        <v>4.8333333333333332E-2</v>
      </c>
      <c r="X79" s="76">
        <v>2.0207259421636894E-2</v>
      </c>
      <c r="Y79" s="54"/>
    </row>
    <row r="80" spans="2:25">
      <c r="B80" s="39" t="s">
        <v>59</v>
      </c>
      <c r="C80" s="16">
        <v>5</v>
      </c>
      <c r="D80" s="30">
        <v>2.8750000000000001E-2</v>
      </c>
      <c r="E80" s="30">
        <v>0.05</v>
      </c>
      <c r="F80" s="30">
        <v>4.0349999999999997E-2</v>
      </c>
      <c r="G80" s="73">
        <v>1.0427727460957197E-2</v>
      </c>
      <c r="H80" s="16">
        <v>5</v>
      </c>
      <c r="I80" s="30">
        <v>0.03</v>
      </c>
      <c r="J80" s="30">
        <v>9.7283504854049963E-2</v>
      </c>
      <c r="K80" s="30">
        <v>5.0456700970809995E-2</v>
      </c>
      <c r="L80" s="76">
        <v>2.7201502497101463E-2</v>
      </c>
      <c r="N80" s="39" t="s">
        <v>59</v>
      </c>
      <c r="O80" s="16">
        <v>4</v>
      </c>
      <c r="P80" s="30">
        <v>0.03</v>
      </c>
      <c r="Q80" s="30">
        <v>0.05</v>
      </c>
      <c r="R80" s="30">
        <v>4.0750000000000001E-2</v>
      </c>
      <c r="S80" s="73">
        <v>8.3016062702748368E-3</v>
      </c>
      <c r="T80" s="16">
        <v>4</v>
      </c>
      <c r="U80" s="30">
        <v>0.03</v>
      </c>
      <c r="V80" s="30">
        <v>0.04</v>
      </c>
      <c r="W80" s="30">
        <v>3.5000000000000003E-2</v>
      </c>
      <c r="X80" s="76">
        <v>5.7735026918962588E-3</v>
      </c>
      <c r="Y80" s="54"/>
    </row>
    <row r="81" spans="2:25">
      <c r="B81" s="39" t="s">
        <v>60</v>
      </c>
      <c r="C81" s="16">
        <v>5</v>
      </c>
      <c r="D81" s="30">
        <v>7.0000000000000007E-2</v>
      </c>
      <c r="E81" s="30">
        <v>0.1</v>
      </c>
      <c r="F81" s="30">
        <v>8.3083333333333328E-2</v>
      </c>
      <c r="G81" s="73">
        <v>1.0975034801260938E-2</v>
      </c>
      <c r="H81" s="16">
        <v>5</v>
      </c>
      <c r="I81" s="30">
        <v>1.0882902625110571E-2</v>
      </c>
      <c r="J81" s="30">
        <v>0.11</v>
      </c>
      <c r="K81" s="30">
        <v>7.0176580525022111E-2</v>
      </c>
      <c r="L81" s="76">
        <v>3.9034200704712384E-2</v>
      </c>
      <c r="N81" s="39" t="s">
        <v>60</v>
      </c>
      <c r="O81" s="16">
        <v>3</v>
      </c>
      <c r="P81" s="30">
        <v>0.08</v>
      </c>
      <c r="Q81" s="30">
        <v>0.1</v>
      </c>
      <c r="R81" s="30">
        <v>8.666666666666667E-2</v>
      </c>
      <c r="S81" s="73">
        <v>1.154700538379248E-2</v>
      </c>
      <c r="T81" s="16">
        <v>3</v>
      </c>
      <c r="U81" s="30">
        <v>0.08</v>
      </c>
      <c r="V81" s="30">
        <v>0.11</v>
      </c>
      <c r="W81" s="30">
        <v>9.6666666666666679E-2</v>
      </c>
      <c r="X81" s="76">
        <v>1.5275252316519364E-2</v>
      </c>
      <c r="Y81" s="54"/>
    </row>
    <row r="82" spans="2:25">
      <c r="B82" s="39" t="s">
        <v>61</v>
      </c>
      <c r="C82" s="17">
        <v>5</v>
      </c>
      <c r="D82" s="30">
        <v>0</v>
      </c>
      <c r="E82" s="30">
        <v>0.05</v>
      </c>
      <c r="F82" s="30">
        <v>3.6737833333333338E-2</v>
      </c>
      <c r="G82" s="73">
        <v>2.1490073060343215E-2</v>
      </c>
      <c r="H82" s="16">
        <v>5</v>
      </c>
      <c r="I82" s="30">
        <v>0</v>
      </c>
      <c r="J82" s="30">
        <v>0.05</v>
      </c>
      <c r="K82" s="30">
        <v>3.1420833146537638E-2</v>
      </c>
      <c r="L82" s="76">
        <v>2.1030981090212522E-2</v>
      </c>
      <c r="N82" s="39" t="s">
        <v>61</v>
      </c>
      <c r="O82" s="17">
        <v>4</v>
      </c>
      <c r="P82" s="30">
        <v>0</v>
      </c>
      <c r="Q82" s="30">
        <v>0.05</v>
      </c>
      <c r="R82" s="30">
        <v>3.2875000000000001E-2</v>
      </c>
      <c r="S82" s="73">
        <v>2.2834093661306846E-2</v>
      </c>
      <c r="T82" s="16">
        <v>4</v>
      </c>
      <c r="U82" s="30">
        <v>0</v>
      </c>
      <c r="V82" s="30">
        <v>0.05</v>
      </c>
      <c r="W82" s="30">
        <v>2.8195000000000001E-2</v>
      </c>
      <c r="X82" s="76">
        <v>2.273247530150057E-2</v>
      </c>
      <c r="Y82" s="54"/>
    </row>
    <row r="83" spans="2:25">
      <c r="B83" s="39" t="s">
        <v>62</v>
      </c>
      <c r="C83" s="17">
        <v>4</v>
      </c>
      <c r="D83" s="30">
        <v>2.4E-2</v>
      </c>
      <c r="E83" s="30">
        <v>9.5000000000000001E-2</v>
      </c>
      <c r="F83" s="30">
        <v>5.4194444444444448E-2</v>
      </c>
      <c r="G83" s="73">
        <v>3.050202381466062E-2</v>
      </c>
      <c r="H83" s="16">
        <v>3</v>
      </c>
      <c r="I83" s="30">
        <v>2.1999999999999999E-2</v>
      </c>
      <c r="J83" s="30">
        <v>9.9321418847735612E-2</v>
      </c>
      <c r="K83" s="30">
        <v>5.377380628257853E-2</v>
      </c>
      <c r="L83" s="76">
        <v>4.0459099814371069E-2</v>
      </c>
      <c r="N83" s="39" t="s">
        <v>62</v>
      </c>
      <c r="O83" s="17">
        <v>3</v>
      </c>
      <c r="P83" s="30">
        <v>2.1000000000000001E-2</v>
      </c>
      <c r="Q83" s="30">
        <v>9.5000000000000001E-2</v>
      </c>
      <c r="R83" s="30">
        <v>6.5333333333333327E-2</v>
      </c>
      <c r="S83" s="73">
        <v>3.9119475115769839E-2</v>
      </c>
      <c r="T83" s="16">
        <v>3</v>
      </c>
      <c r="U83" s="30">
        <v>0.02</v>
      </c>
      <c r="V83" s="30">
        <v>0.08</v>
      </c>
      <c r="W83" s="30">
        <v>4.3333333333333335E-2</v>
      </c>
      <c r="X83" s="76">
        <v>3.2145502536643181E-2</v>
      </c>
      <c r="Y83" s="54"/>
    </row>
    <row r="84" spans="2:25">
      <c r="B84" s="39" t="s">
        <v>63</v>
      </c>
      <c r="C84" s="16">
        <v>5</v>
      </c>
      <c r="D84" s="30">
        <v>0.12725</v>
      </c>
      <c r="E84" s="30">
        <v>0.14000000000000001</v>
      </c>
      <c r="F84" s="30">
        <v>0.13264999999999999</v>
      </c>
      <c r="G84" s="73">
        <v>5.9255801403744479E-3</v>
      </c>
      <c r="H84" s="16">
        <v>5</v>
      </c>
      <c r="I84" s="30">
        <v>0.1</v>
      </c>
      <c r="J84" s="30">
        <v>0.13500000000000001</v>
      </c>
      <c r="K84" s="30">
        <v>0.11899999999999999</v>
      </c>
      <c r="L84" s="76">
        <v>1.5572411502397538E-2</v>
      </c>
      <c r="N84" s="39" t="s">
        <v>63</v>
      </c>
      <c r="O84" s="16">
        <v>4</v>
      </c>
      <c r="P84" s="30">
        <v>0.12</v>
      </c>
      <c r="Q84" s="30">
        <v>0.14000000000000001</v>
      </c>
      <c r="R84" s="30">
        <v>0.13025</v>
      </c>
      <c r="S84" s="73">
        <v>8.1802607945386917E-3</v>
      </c>
      <c r="T84" s="16">
        <v>4</v>
      </c>
      <c r="U84" s="30">
        <v>0.12</v>
      </c>
      <c r="V84" s="30">
        <v>0.13500000000000001</v>
      </c>
      <c r="W84" s="30">
        <v>0.126</v>
      </c>
      <c r="X84" s="76">
        <v>7.3484692283495405E-3</v>
      </c>
      <c r="Y84" s="54"/>
    </row>
    <row r="85" spans="2:25">
      <c r="B85" s="39" t="s">
        <v>64</v>
      </c>
      <c r="C85" s="16">
        <v>5</v>
      </c>
      <c r="D85" s="30">
        <v>4.1111111111111119E-2</v>
      </c>
      <c r="E85" s="30">
        <v>5.5E-2</v>
      </c>
      <c r="F85" s="30">
        <v>5.0637037037037036E-2</v>
      </c>
      <c r="G85" s="73">
        <v>5.6475956013880392E-3</v>
      </c>
      <c r="H85" s="16">
        <v>5</v>
      </c>
      <c r="I85" s="30">
        <v>0.05</v>
      </c>
      <c r="J85" s="30">
        <v>5.5E-2</v>
      </c>
      <c r="K85" s="30">
        <v>5.1554102385780197E-2</v>
      </c>
      <c r="L85" s="76">
        <v>2.0983149954533903E-3</v>
      </c>
      <c r="N85" s="39" t="s">
        <v>64</v>
      </c>
      <c r="O85" s="16">
        <v>4</v>
      </c>
      <c r="P85" s="30">
        <v>0.05</v>
      </c>
      <c r="Q85" s="30">
        <v>0.06</v>
      </c>
      <c r="R85" s="30">
        <v>5.4999999999999993E-2</v>
      </c>
      <c r="S85" s="73">
        <v>5.7735026918962545E-3</v>
      </c>
      <c r="T85" s="16">
        <v>4</v>
      </c>
      <c r="U85" s="30">
        <v>0.04</v>
      </c>
      <c r="V85" s="30">
        <v>0.06</v>
      </c>
      <c r="W85" s="30">
        <v>5.0750000000000003E-2</v>
      </c>
      <c r="X85" s="76">
        <v>8.3016062702748541E-3</v>
      </c>
      <c r="Y85" s="54"/>
    </row>
    <row r="86" spans="2:25">
      <c r="B86" s="39" t="s">
        <v>65</v>
      </c>
      <c r="C86" s="16" t="s">
        <v>39</v>
      </c>
      <c r="D86" s="30" t="s">
        <v>39</v>
      </c>
      <c r="E86" s="30" t="s">
        <v>39</v>
      </c>
      <c r="F86" s="30" t="s">
        <v>39</v>
      </c>
      <c r="G86" s="73" t="s">
        <v>39</v>
      </c>
      <c r="H86" s="16" t="s">
        <v>39</v>
      </c>
      <c r="I86" s="30" t="s">
        <v>39</v>
      </c>
      <c r="J86" s="30" t="s">
        <v>39</v>
      </c>
      <c r="K86" s="30" t="s">
        <v>39</v>
      </c>
      <c r="L86" s="76" t="s">
        <v>39</v>
      </c>
      <c r="N86" s="39" t="s">
        <v>65</v>
      </c>
      <c r="O86" s="16" t="s">
        <v>39</v>
      </c>
      <c r="P86" s="30" t="s">
        <v>39</v>
      </c>
      <c r="Q86" s="30" t="s">
        <v>39</v>
      </c>
      <c r="R86" s="30" t="s">
        <v>39</v>
      </c>
      <c r="S86" s="73" t="s">
        <v>39</v>
      </c>
      <c r="T86" s="16" t="s">
        <v>39</v>
      </c>
      <c r="U86" s="30" t="s">
        <v>39</v>
      </c>
      <c r="V86" s="30" t="s">
        <v>39</v>
      </c>
      <c r="W86" s="30" t="s">
        <v>39</v>
      </c>
      <c r="X86" s="76" t="s">
        <v>39</v>
      </c>
      <c r="Y86" s="54"/>
    </row>
    <row r="87" spans="2:25">
      <c r="B87" s="39" t="s">
        <v>66</v>
      </c>
      <c r="C87" s="16">
        <v>4</v>
      </c>
      <c r="D87" s="30">
        <v>0</v>
      </c>
      <c r="E87" s="30">
        <v>0.06</v>
      </c>
      <c r="F87" s="30">
        <v>0.04</v>
      </c>
      <c r="G87" s="73">
        <v>2.70801280154532E-2</v>
      </c>
      <c r="H87" s="16">
        <v>4</v>
      </c>
      <c r="I87" s="30">
        <v>1.0435458544243751E-3</v>
      </c>
      <c r="J87" s="30">
        <v>0.08</v>
      </c>
      <c r="K87" s="30">
        <v>4.2760886463606096E-2</v>
      </c>
      <c r="L87" s="76">
        <v>3.4578969250767831E-2</v>
      </c>
      <c r="N87" s="39" t="s">
        <v>66</v>
      </c>
      <c r="O87" s="16">
        <v>3</v>
      </c>
      <c r="P87" s="30">
        <v>0.05</v>
      </c>
      <c r="Q87" s="30">
        <v>0.06</v>
      </c>
      <c r="R87" s="30">
        <v>5.3333333333333337E-2</v>
      </c>
      <c r="S87" s="73">
        <v>5.7735026918962545E-3</v>
      </c>
      <c r="T87" s="16">
        <v>3</v>
      </c>
      <c r="U87" s="30">
        <v>0.05</v>
      </c>
      <c r="V87" s="30">
        <v>0.06</v>
      </c>
      <c r="W87" s="30">
        <v>5.3333333333333337E-2</v>
      </c>
      <c r="X87" s="76">
        <v>5.7735026918962545E-3</v>
      </c>
      <c r="Y87" s="54"/>
    </row>
    <row r="88" spans="2:25">
      <c r="B88" s="39" t="s">
        <v>67</v>
      </c>
      <c r="C88" s="16">
        <v>4</v>
      </c>
      <c r="D88" s="30">
        <v>3.3333333333333333E-2</v>
      </c>
      <c r="E88" s="30">
        <v>0.05</v>
      </c>
      <c r="F88" s="30">
        <v>4.0833333333333333E-2</v>
      </c>
      <c r="G88" s="73">
        <v>6.8718427093627885E-3</v>
      </c>
      <c r="H88" s="16">
        <v>4</v>
      </c>
      <c r="I88" s="30">
        <v>0.03</v>
      </c>
      <c r="J88" s="30">
        <v>0.06</v>
      </c>
      <c r="K88" s="30">
        <v>4.3333333333333335E-2</v>
      </c>
      <c r="L88" s="76">
        <v>1.4142135623730939E-2</v>
      </c>
      <c r="N88" s="39" t="s">
        <v>67</v>
      </c>
      <c r="O88" s="16">
        <v>3</v>
      </c>
      <c r="P88" s="30">
        <v>0.02</v>
      </c>
      <c r="Q88" s="30">
        <v>0.05</v>
      </c>
      <c r="R88" s="30">
        <v>3.6666666666666667E-2</v>
      </c>
      <c r="S88" s="73">
        <v>1.5275252316519477E-2</v>
      </c>
      <c r="T88" s="16">
        <v>3</v>
      </c>
      <c r="U88" s="30">
        <v>0.03</v>
      </c>
      <c r="V88" s="30">
        <v>0.05</v>
      </c>
      <c r="W88" s="30">
        <v>3.6666666666666667E-2</v>
      </c>
      <c r="X88" s="76">
        <v>1.1547005383792518E-2</v>
      </c>
      <c r="Y88" s="54"/>
    </row>
    <row r="89" spans="2:25">
      <c r="B89" s="39" t="s">
        <v>68</v>
      </c>
      <c r="C89" s="16">
        <v>4</v>
      </c>
      <c r="D89" s="30">
        <v>0.02</v>
      </c>
      <c r="E89" s="30">
        <v>0.08</v>
      </c>
      <c r="F89" s="30">
        <v>3.8020833333333337E-2</v>
      </c>
      <c r="G89" s="73">
        <v>2.8559909012071057E-2</v>
      </c>
      <c r="H89" s="16">
        <v>4</v>
      </c>
      <c r="I89" s="30">
        <v>0.02</v>
      </c>
      <c r="J89" s="30">
        <v>7.0000000000000007E-2</v>
      </c>
      <c r="K89" s="30">
        <v>3.6109763592985913E-2</v>
      </c>
      <c r="L89" s="76">
        <v>2.3405912716836317E-2</v>
      </c>
      <c r="N89" s="39" t="s">
        <v>68</v>
      </c>
      <c r="O89" s="16">
        <v>3</v>
      </c>
      <c r="P89" s="30">
        <v>3.5999999999999997E-2</v>
      </c>
      <c r="Q89" s="30">
        <v>7.0000000000000007E-2</v>
      </c>
      <c r="R89" s="30">
        <v>4.8666666666666671E-2</v>
      </c>
      <c r="S89" s="73">
        <v>1.8583146486355128E-2</v>
      </c>
      <c r="T89" s="16">
        <v>3</v>
      </c>
      <c r="U89" s="30">
        <v>3.9E-2</v>
      </c>
      <c r="V89" s="30">
        <v>0.06</v>
      </c>
      <c r="W89" s="30">
        <v>4.6333333333333337E-2</v>
      </c>
      <c r="X89" s="76">
        <v>1.1846237095944524E-2</v>
      </c>
      <c r="Y89" s="54"/>
    </row>
    <row r="90" spans="2:25">
      <c r="B90" s="39" t="s">
        <v>69</v>
      </c>
      <c r="C90" s="16">
        <v>4</v>
      </c>
      <c r="D90" s="30">
        <v>0.05</v>
      </c>
      <c r="E90" s="30">
        <v>6.2E-2</v>
      </c>
      <c r="F90" s="30">
        <v>5.7558333333333329E-2</v>
      </c>
      <c r="G90" s="73">
        <v>5.2685914204420462E-3</v>
      </c>
      <c r="H90" s="16">
        <v>4</v>
      </c>
      <c r="I90" s="30">
        <v>0.05</v>
      </c>
      <c r="J90" s="30">
        <v>0.06</v>
      </c>
      <c r="K90" s="30">
        <v>5.5083333333333338E-2</v>
      </c>
      <c r="L90" s="76">
        <v>4.0858835573770857E-3</v>
      </c>
      <c r="N90" s="39" t="s">
        <v>69</v>
      </c>
      <c r="O90" s="16">
        <v>3</v>
      </c>
      <c r="P90" s="30">
        <v>0.05</v>
      </c>
      <c r="Q90" s="30">
        <v>0.06</v>
      </c>
      <c r="R90" s="30">
        <v>5.5E-2</v>
      </c>
      <c r="S90" s="73">
        <v>4.9999999999999975E-3</v>
      </c>
      <c r="T90" s="16">
        <v>3</v>
      </c>
      <c r="U90" s="30">
        <v>0.05</v>
      </c>
      <c r="V90" s="30">
        <v>0.06</v>
      </c>
      <c r="W90" s="30">
        <v>5.5E-2</v>
      </c>
      <c r="X90" s="76">
        <v>4.9999999999999975E-3</v>
      </c>
      <c r="Y90" s="54"/>
    </row>
    <row r="91" spans="2:25">
      <c r="B91" s="39" t="s">
        <v>70</v>
      </c>
      <c r="C91" s="16">
        <v>5</v>
      </c>
      <c r="D91" s="30">
        <v>7.0000000000000007E-2</v>
      </c>
      <c r="E91" s="30">
        <v>9.166666666666666E-2</v>
      </c>
      <c r="F91" s="30">
        <v>7.4333333333333335E-2</v>
      </c>
      <c r="G91" s="73">
        <v>9.6896279024990505E-3</v>
      </c>
      <c r="H91" s="16">
        <v>5</v>
      </c>
      <c r="I91" s="30">
        <v>0.06</v>
      </c>
      <c r="J91" s="30">
        <v>0.09</v>
      </c>
      <c r="K91" s="30">
        <v>8.2380586481605012E-2</v>
      </c>
      <c r="L91" s="76">
        <v>1.2993125026023468E-2</v>
      </c>
      <c r="N91" s="39" t="s">
        <v>70</v>
      </c>
      <c r="O91" s="16" t="s">
        <v>39</v>
      </c>
      <c r="P91" s="30" t="s">
        <v>39</v>
      </c>
      <c r="Q91" s="30" t="s">
        <v>39</v>
      </c>
      <c r="R91" s="30" t="s">
        <v>39</v>
      </c>
      <c r="S91" s="73" t="s">
        <v>39</v>
      </c>
      <c r="T91" s="16" t="s">
        <v>39</v>
      </c>
      <c r="U91" s="30" t="s">
        <v>39</v>
      </c>
      <c r="V91" s="30" t="s">
        <v>39</v>
      </c>
      <c r="W91" s="30" t="s">
        <v>39</v>
      </c>
      <c r="X91" s="76" t="s">
        <v>39</v>
      </c>
      <c r="Y91" s="54"/>
    </row>
    <row r="92" spans="2:25">
      <c r="B92" s="39" t="s">
        <v>71</v>
      </c>
      <c r="C92" s="16" t="s">
        <v>39</v>
      </c>
      <c r="D92" s="30" t="s">
        <v>39</v>
      </c>
      <c r="E92" s="30" t="s">
        <v>39</v>
      </c>
      <c r="F92" s="30" t="s">
        <v>39</v>
      </c>
      <c r="G92" s="73" t="s">
        <v>39</v>
      </c>
      <c r="H92" s="16" t="s">
        <v>39</v>
      </c>
      <c r="I92" s="30" t="s">
        <v>39</v>
      </c>
      <c r="J92" s="30" t="s">
        <v>39</v>
      </c>
      <c r="K92" s="30" t="s">
        <v>39</v>
      </c>
      <c r="L92" s="76" t="s">
        <v>39</v>
      </c>
      <c r="N92" s="39" t="s">
        <v>71</v>
      </c>
      <c r="O92" s="16" t="s">
        <v>39</v>
      </c>
      <c r="P92" s="30" t="s">
        <v>39</v>
      </c>
      <c r="Q92" s="30" t="s">
        <v>39</v>
      </c>
      <c r="R92" s="30" t="s">
        <v>39</v>
      </c>
      <c r="S92" s="73" t="s">
        <v>39</v>
      </c>
      <c r="T92" s="16" t="s">
        <v>39</v>
      </c>
      <c r="U92" s="30" t="s">
        <v>39</v>
      </c>
      <c r="V92" s="30" t="s">
        <v>39</v>
      </c>
      <c r="W92" s="30" t="s">
        <v>39</v>
      </c>
      <c r="X92" s="76" t="s">
        <v>39</v>
      </c>
      <c r="Y92" s="54"/>
    </row>
    <row r="93" spans="2:25">
      <c r="B93" s="39" t="s">
        <v>72</v>
      </c>
      <c r="C93" s="16" t="s">
        <v>39</v>
      </c>
      <c r="D93" s="30" t="s">
        <v>39</v>
      </c>
      <c r="E93" s="30" t="s">
        <v>39</v>
      </c>
      <c r="F93" s="30" t="s">
        <v>39</v>
      </c>
      <c r="G93" s="73" t="s">
        <v>39</v>
      </c>
      <c r="H93" s="16" t="s">
        <v>39</v>
      </c>
      <c r="I93" s="30" t="s">
        <v>39</v>
      </c>
      <c r="J93" s="30" t="s">
        <v>39</v>
      </c>
      <c r="K93" s="30" t="s">
        <v>39</v>
      </c>
      <c r="L93" s="76" t="s">
        <v>39</v>
      </c>
      <c r="N93" s="39" t="s">
        <v>72</v>
      </c>
      <c r="O93" s="16" t="s">
        <v>39</v>
      </c>
      <c r="P93" s="30" t="s">
        <v>39</v>
      </c>
      <c r="Q93" s="30" t="s">
        <v>39</v>
      </c>
      <c r="R93" s="30" t="s">
        <v>39</v>
      </c>
      <c r="S93" s="73" t="s">
        <v>39</v>
      </c>
      <c r="T93" s="16" t="s">
        <v>39</v>
      </c>
      <c r="U93" s="30" t="s">
        <v>39</v>
      </c>
      <c r="V93" s="30" t="s">
        <v>39</v>
      </c>
      <c r="W93" s="30" t="s">
        <v>39</v>
      </c>
      <c r="X93" s="76" t="s">
        <v>39</v>
      </c>
      <c r="Y93" s="54"/>
    </row>
    <row r="94" spans="2:25">
      <c r="B94" s="39" t="s">
        <v>73</v>
      </c>
      <c r="C94" s="16">
        <v>3</v>
      </c>
      <c r="D94" s="30">
        <v>3.0300000000000001E-2</v>
      </c>
      <c r="E94" s="30">
        <v>6.3333333333333325E-2</v>
      </c>
      <c r="F94" s="30">
        <v>4.7877777777777776E-2</v>
      </c>
      <c r="G94" s="73">
        <v>1.6618608490127793E-2</v>
      </c>
      <c r="H94" s="16">
        <v>3</v>
      </c>
      <c r="I94" s="30">
        <v>2.8000000000000001E-2</v>
      </c>
      <c r="J94" s="30">
        <v>6.4208378194183971E-2</v>
      </c>
      <c r="K94" s="30">
        <v>4.7402792731394659E-2</v>
      </c>
      <c r="L94" s="76">
        <v>1.8243376251679315E-2</v>
      </c>
      <c r="N94" s="39" t="s">
        <v>73</v>
      </c>
      <c r="O94" s="16">
        <v>3</v>
      </c>
      <c r="P94" s="30">
        <v>0</v>
      </c>
      <c r="Q94" s="30">
        <v>0.08</v>
      </c>
      <c r="R94" s="30">
        <v>3.6666666666666667E-2</v>
      </c>
      <c r="S94" s="73">
        <v>4.0414518843273801E-2</v>
      </c>
      <c r="T94" s="16">
        <v>3</v>
      </c>
      <c r="U94" s="30">
        <v>2.9000000000000001E-2</v>
      </c>
      <c r="V94" s="30">
        <v>0.1</v>
      </c>
      <c r="W94" s="30">
        <v>6.9666666666666668E-2</v>
      </c>
      <c r="X94" s="76">
        <v>3.6610563138708134E-2</v>
      </c>
      <c r="Y94" s="54"/>
    </row>
    <row r="95" spans="2:25">
      <c r="B95" s="39" t="s">
        <v>74</v>
      </c>
      <c r="C95" s="16">
        <v>4</v>
      </c>
      <c r="D95" s="30">
        <v>0.65</v>
      </c>
      <c r="E95" s="30">
        <v>0.72854166666666675</v>
      </c>
      <c r="F95" s="30">
        <v>0.66963541666666671</v>
      </c>
      <c r="G95" s="73">
        <v>3.9270833333333366E-2</v>
      </c>
      <c r="H95" s="16">
        <v>4</v>
      </c>
      <c r="I95" s="30">
        <v>0.46578607340379602</v>
      </c>
      <c r="J95" s="30">
        <v>0.75</v>
      </c>
      <c r="K95" s="30">
        <v>0.57894651835094901</v>
      </c>
      <c r="L95" s="76">
        <v>0.12746291190536352</v>
      </c>
      <c r="N95" s="39" t="s">
        <v>74</v>
      </c>
      <c r="O95" s="16">
        <v>3</v>
      </c>
      <c r="P95" s="30">
        <v>0.55000000000000004</v>
      </c>
      <c r="Q95" s="30">
        <v>0.65</v>
      </c>
      <c r="R95" s="30">
        <v>0.6</v>
      </c>
      <c r="S95" s="73">
        <v>4.9999999999999989E-2</v>
      </c>
      <c r="T95" s="16">
        <v>3</v>
      </c>
      <c r="U95" s="30">
        <v>0.5</v>
      </c>
      <c r="V95" s="30">
        <v>0.65</v>
      </c>
      <c r="W95" s="30">
        <v>0.56666666666666676</v>
      </c>
      <c r="X95" s="76">
        <v>7.6376261582597124E-2</v>
      </c>
      <c r="Y95" s="54"/>
    </row>
    <row r="96" spans="2:25">
      <c r="B96" s="39" t="s">
        <v>75</v>
      </c>
      <c r="C96" s="16">
        <v>3</v>
      </c>
      <c r="D96" s="30">
        <v>0.05</v>
      </c>
      <c r="E96" s="30">
        <v>0.06</v>
      </c>
      <c r="F96" s="30">
        <v>5.3333333333333337E-2</v>
      </c>
      <c r="G96" s="73">
        <v>5.7735026918962545E-3</v>
      </c>
      <c r="H96" s="16">
        <v>3</v>
      </c>
      <c r="I96" s="30">
        <v>0.03</v>
      </c>
      <c r="J96" s="30">
        <v>0.06</v>
      </c>
      <c r="K96" s="30">
        <v>4.6666666666666669E-2</v>
      </c>
      <c r="L96" s="76">
        <v>1.5275252316519449E-2</v>
      </c>
      <c r="N96" s="39" t="s">
        <v>75</v>
      </c>
      <c r="O96" s="16">
        <v>4</v>
      </c>
      <c r="P96" s="30">
        <v>0.02</v>
      </c>
      <c r="Q96" s="30">
        <v>0.06</v>
      </c>
      <c r="R96" s="30">
        <v>4.4999999999999998E-2</v>
      </c>
      <c r="S96" s="73">
        <v>1.732050807568877E-2</v>
      </c>
      <c r="T96" s="16">
        <v>4</v>
      </c>
      <c r="U96" s="30">
        <v>0.02</v>
      </c>
      <c r="V96" s="30">
        <v>0.06</v>
      </c>
      <c r="W96" s="30">
        <v>0.04</v>
      </c>
      <c r="X96" s="76">
        <v>1.8257418583505537E-2</v>
      </c>
      <c r="Y96" s="54"/>
    </row>
    <row r="97" spans="2:25">
      <c r="B97" s="39" t="s">
        <v>76</v>
      </c>
      <c r="C97" s="16">
        <v>6</v>
      </c>
      <c r="D97" s="29">
        <v>0</v>
      </c>
      <c r="E97" s="29">
        <v>0.04</v>
      </c>
      <c r="F97" s="29">
        <v>1.5792328042328042E-2</v>
      </c>
      <c r="G97" s="73">
        <v>1.3574194850967034E-2</v>
      </c>
      <c r="H97" s="16">
        <v>6</v>
      </c>
      <c r="I97" s="30">
        <v>0</v>
      </c>
      <c r="J97" s="30">
        <v>3.5000000000000003E-2</v>
      </c>
      <c r="K97" s="30">
        <v>1.5833333333333335E-2</v>
      </c>
      <c r="L97" s="76">
        <v>1.3570801990548189E-2</v>
      </c>
      <c r="N97" s="39" t="s">
        <v>76</v>
      </c>
      <c r="O97" s="16">
        <v>5</v>
      </c>
      <c r="P97" s="29">
        <v>0.01</v>
      </c>
      <c r="Q97" s="29">
        <v>0.04</v>
      </c>
      <c r="R97" s="29">
        <v>0.02</v>
      </c>
      <c r="S97" s="73">
        <v>1.4142135623730951E-2</v>
      </c>
      <c r="T97" s="16">
        <v>5</v>
      </c>
      <c r="U97" s="30">
        <v>0.01</v>
      </c>
      <c r="V97" s="30">
        <v>3.5000000000000003E-2</v>
      </c>
      <c r="W97" s="30">
        <v>1.9E-2</v>
      </c>
      <c r="X97" s="76">
        <v>1.2449899597988734E-2</v>
      </c>
      <c r="Y97" s="54"/>
    </row>
    <row r="98" spans="2:25">
      <c r="B98" s="39" t="s">
        <v>78</v>
      </c>
      <c r="C98" s="16" t="s">
        <v>39</v>
      </c>
      <c r="D98" s="29" t="s">
        <v>39</v>
      </c>
      <c r="E98" s="29" t="s">
        <v>39</v>
      </c>
      <c r="F98" s="29" t="s">
        <v>39</v>
      </c>
      <c r="G98" s="73" t="s">
        <v>39</v>
      </c>
      <c r="H98" s="16" t="s">
        <v>39</v>
      </c>
      <c r="I98" s="30" t="s">
        <v>39</v>
      </c>
      <c r="J98" s="30" t="s">
        <v>39</v>
      </c>
      <c r="K98" s="30" t="s">
        <v>39</v>
      </c>
      <c r="L98" s="76" t="s">
        <v>39</v>
      </c>
      <c r="N98" s="39" t="s">
        <v>78</v>
      </c>
      <c r="O98" s="16" t="s">
        <v>39</v>
      </c>
      <c r="P98" s="29" t="s">
        <v>39</v>
      </c>
      <c r="Q98" s="29" t="s">
        <v>39</v>
      </c>
      <c r="R98" s="29" t="s">
        <v>39</v>
      </c>
      <c r="S98" s="73" t="s">
        <v>39</v>
      </c>
      <c r="T98" s="16" t="s">
        <v>39</v>
      </c>
      <c r="U98" s="30" t="s">
        <v>39</v>
      </c>
      <c r="V98" s="30" t="s">
        <v>39</v>
      </c>
      <c r="W98" s="30" t="s">
        <v>39</v>
      </c>
      <c r="X98" s="76" t="s">
        <v>39</v>
      </c>
      <c r="Y98" s="54"/>
    </row>
    <row r="99" spans="2:25" ht="15" thickBot="1">
      <c r="B99" s="40" t="s">
        <v>80</v>
      </c>
      <c r="C99" s="16">
        <v>3</v>
      </c>
      <c r="D99" s="31">
        <v>3.1E-2</v>
      </c>
      <c r="E99" s="31">
        <v>0.06</v>
      </c>
      <c r="F99" s="31">
        <v>4.9132880844645545E-2</v>
      </c>
      <c r="G99" s="74">
        <v>1.5806437602893908E-2</v>
      </c>
      <c r="H99" s="18">
        <v>3</v>
      </c>
      <c r="I99" s="31">
        <v>2.8000000000000001E-2</v>
      </c>
      <c r="J99" s="31">
        <v>0.09</v>
      </c>
      <c r="K99" s="31">
        <v>6.2614444444444431E-2</v>
      </c>
      <c r="L99" s="74">
        <v>3.1625822138340177E-2</v>
      </c>
      <c r="N99" s="40" t="s">
        <v>80</v>
      </c>
      <c r="O99" s="18">
        <v>3</v>
      </c>
      <c r="P99" s="31">
        <v>0</v>
      </c>
      <c r="Q99" s="31">
        <v>0.06</v>
      </c>
      <c r="R99" s="31">
        <v>3.0666666666666665E-2</v>
      </c>
      <c r="S99" s="74">
        <v>3.0022213997860536E-2</v>
      </c>
      <c r="T99" s="18">
        <v>3</v>
      </c>
      <c r="U99" s="31">
        <v>0</v>
      </c>
      <c r="V99" s="31">
        <v>0.09</v>
      </c>
      <c r="W99" s="31">
        <v>3.9666666666666663E-2</v>
      </c>
      <c r="X99" s="74">
        <v>4.593836450433704E-2</v>
      </c>
      <c r="Y99" s="54"/>
    </row>
    <row r="100" spans="2:25">
      <c r="L100" s="67"/>
    </row>
    <row r="101" spans="2:25" ht="15" thickBot="1">
      <c r="C101" s="32"/>
      <c r="G101" s="80"/>
      <c r="H101" s="32"/>
      <c r="L101" s="80"/>
      <c r="O101" s="32"/>
      <c r="S101" s="80"/>
      <c r="T101" s="32"/>
      <c r="X101" s="80"/>
    </row>
    <row r="102" spans="2:25" ht="15" thickBot="1">
      <c r="B102" s="32" t="s">
        <v>83</v>
      </c>
      <c r="C102" s="104" t="s">
        <v>26</v>
      </c>
      <c r="D102" s="105"/>
      <c r="E102" s="105"/>
      <c r="F102" s="105"/>
      <c r="G102" s="70"/>
      <c r="H102" s="99" t="s">
        <v>27</v>
      </c>
      <c r="I102" s="100"/>
      <c r="J102" s="100"/>
      <c r="K102" s="100"/>
      <c r="L102" s="101"/>
      <c r="N102" s="32" t="s">
        <v>84</v>
      </c>
      <c r="O102" s="104" t="s">
        <v>26</v>
      </c>
      <c r="P102" s="105"/>
      <c r="Q102" s="105"/>
      <c r="R102" s="105"/>
      <c r="S102" s="105"/>
      <c r="T102" s="99" t="s">
        <v>27</v>
      </c>
      <c r="U102" s="100"/>
      <c r="V102" s="100"/>
      <c r="W102" s="100"/>
      <c r="X102" s="101"/>
      <c r="Y102" s="53"/>
    </row>
    <row r="103" spans="2:25">
      <c r="B103" s="34" t="s">
        <v>29</v>
      </c>
      <c r="C103" s="35" t="s">
        <v>30</v>
      </c>
      <c r="D103" s="36" t="s">
        <v>31</v>
      </c>
      <c r="E103" s="36" t="s">
        <v>32</v>
      </c>
      <c r="F103" s="36" t="s">
        <v>33</v>
      </c>
      <c r="G103" s="68" t="s">
        <v>34</v>
      </c>
      <c r="H103" s="35" t="s">
        <v>30</v>
      </c>
      <c r="I103" s="36" t="s">
        <v>31</v>
      </c>
      <c r="J103" s="36" t="s">
        <v>32</v>
      </c>
      <c r="K103" s="36" t="s">
        <v>33</v>
      </c>
      <c r="L103" s="36" t="s">
        <v>34</v>
      </c>
      <c r="M103" s="34"/>
      <c r="N103" s="34" t="s">
        <v>29</v>
      </c>
      <c r="O103" s="35" t="s">
        <v>30</v>
      </c>
      <c r="P103" s="36" t="s">
        <v>31</v>
      </c>
      <c r="Q103" s="36" t="s">
        <v>32</v>
      </c>
      <c r="R103" s="36" t="s">
        <v>33</v>
      </c>
      <c r="S103" s="68" t="s">
        <v>34</v>
      </c>
      <c r="T103" s="35" t="s">
        <v>30</v>
      </c>
      <c r="U103" s="36" t="s">
        <v>31</v>
      </c>
      <c r="V103" s="36" t="s">
        <v>32</v>
      </c>
      <c r="W103" s="36" t="s">
        <v>33</v>
      </c>
      <c r="X103" s="36" t="s">
        <v>34</v>
      </c>
      <c r="Y103" s="52"/>
    </row>
    <row r="104" spans="2:25" ht="15" thickBot="1">
      <c r="C104" s="102" t="s">
        <v>35</v>
      </c>
      <c r="D104" s="103"/>
      <c r="E104" s="103"/>
      <c r="F104" s="103"/>
      <c r="G104" s="71"/>
      <c r="H104" s="102" t="s">
        <v>35</v>
      </c>
      <c r="I104" s="103"/>
      <c r="J104" s="103"/>
      <c r="K104" s="103"/>
      <c r="L104" s="103"/>
      <c r="O104" s="102" t="s">
        <v>35</v>
      </c>
      <c r="P104" s="103"/>
      <c r="Q104" s="103"/>
      <c r="R104" s="103"/>
      <c r="S104" s="103"/>
      <c r="T104" s="102" t="s">
        <v>35</v>
      </c>
      <c r="U104" s="103"/>
      <c r="V104" s="103"/>
      <c r="W104" s="103"/>
      <c r="X104" s="103"/>
      <c r="Y104" s="53"/>
    </row>
    <row r="105" spans="2:25" ht="15">
      <c r="B105" s="37" t="s">
        <v>36</v>
      </c>
      <c r="C105" s="69" t="s">
        <v>39</v>
      </c>
      <c r="D105" s="30" t="s">
        <v>39</v>
      </c>
      <c r="E105" s="30" t="s">
        <v>39</v>
      </c>
      <c r="F105" s="30" t="s">
        <v>39</v>
      </c>
      <c r="G105" s="73" t="s">
        <v>39</v>
      </c>
      <c r="H105" s="22" t="s">
        <v>39</v>
      </c>
      <c r="I105" s="57" t="s">
        <v>39</v>
      </c>
      <c r="J105" s="57" t="s">
        <v>39</v>
      </c>
      <c r="K105" s="57" t="s">
        <v>39</v>
      </c>
      <c r="L105" s="75" t="s">
        <v>39</v>
      </c>
      <c r="N105" s="37" t="s">
        <v>36</v>
      </c>
      <c r="O105" s="69">
        <v>5</v>
      </c>
      <c r="P105" s="30">
        <v>0.41</v>
      </c>
      <c r="Q105" s="30">
        <v>0.62</v>
      </c>
      <c r="R105" s="30">
        <v>0.49757814781139081</v>
      </c>
      <c r="S105" s="73">
        <v>8.876557238094869E-2</v>
      </c>
      <c r="T105" s="22">
        <v>5</v>
      </c>
      <c r="U105" s="57">
        <v>0.23</v>
      </c>
      <c r="V105" s="57">
        <v>0.40398468746545457</v>
      </c>
      <c r="W105" s="57">
        <v>0.33590804860420198</v>
      </c>
      <c r="X105" s="75">
        <v>6.9095476791195681E-2</v>
      </c>
      <c r="Y105" s="54"/>
    </row>
    <row r="106" spans="2:25">
      <c r="B106" s="38" t="s">
        <v>37</v>
      </c>
      <c r="C106" s="16">
        <v>4</v>
      </c>
      <c r="D106" s="30">
        <v>0.03</v>
      </c>
      <c r="E106" s="30">
        <v>7.0000000000000007E-2</v>
      </c>
      <c r="F106" s="30">
        <v>4.5000000000000005E-2</v>
      </c>
      <c r="G106" s="73">
        <v>1.732050807568877E-2</v>
      </c>
      <c r="H106" s="16">
        <v>4</v>
      </c>
      <c r="I106" s="30">
        <v>0.03</v>
      </c>
      <c r="J106" s="30">
        <v>6.7704918032786887E-2</v>
      </c>
      <c r="K106" s="30">
        <v>4.6926229508196728E-2</v>
      </c>
      <c r="L106" s="76">
        <v>1.607971664761311E-2</v>
      </c>
      <c r="N106" s="38" t="s">
        <v>37</v>
      </c>
      <c r="O106" s="16">
        <v>4</v>
      </c>
      <c r="P106" s="30">
        <v>0.03</v>
      </c>
      <c r="Q106" s="30">
        <v>6.3931919128345616E-2</v>
      </c>
      <c r="R106" s="30">
        <v>4.8482979782086405E-2</v>
      </c>
      <c r="S106" s="73">
        <v>1.3962962546591223E-2</v>
      </c>
      <c r="T106" s="16">
        <v>4</v>
      </c>
      <c r="U106" s="30">
        <v>0.04</v>
      </c>
      <c r="V106" s="30">
        <v>5.8409616574909513E-2</v>
      </c>
      <c r="W106" s="30">
        <v>4.960240414372738E-2</v>
      </c>
      <c r="X106" s="76">
        <v>7.5297038692831572E-3</v>
      </c>
      <c r="Y106" s="54"/>
    </row>
    <row r="107" spans="2:25">
      <c r="B107" s="38" t="s">
        <v>38</v>
      </c>
      <c r="C107" s="16" t="s">
        <v>39</v>
      </c>
      <c r="D107" s="30" t="s">
        <v>39</v>
      </c>
      <c r="E107" s="30" t="s">
        <v>39</v>
      </c>
      <c r="F107" s="30" t="s">
        <v>39</v>
      </c>
      <c r="G107" s="73" t="s">
        <v>39</v>
      </c>
      <c r="H107" s="16" t="s">
        <v>39</v>
      </c>
      <c r="I107" s="30" t="s">
        <v>39</v>
      </c>
      <c r="J107" s="30" t="s">
        <v>39</v>
      </c>
      <c r="K107" s="30" t="s">
        <v>39</v>
      </c>
      <c r="L107" s="76" t="s">
        <v>39</v>
      </c>
      <c r="N107" s="38" t="s">
        <v>38</v>
      </c>
      <c r="O107" s="16">
        <v>3</v>
      </c>
      <c r="P107" s="30">
        <v>0</v>
      </c>
      <c r="Q107" s="30">
        <v>0.1</v>
      </c>
      <c r="R107" s="30">
        <v>5.000000000000001E-2</v>
      </c>
      <c r="S107" s="73">
        <v>0.05</v>
      </c>
      <c r="T107" s="16" t="s">
        <v>39</v>
      </c>
      <c r="U107" s="30" t="s">
        <v>39</v>
      </c>
      <c r="V107" s="30" t="s">
        <v>39</v>
      </c>
      <c r="W107" s="30" t="s">
        <v>39</v>
      </c>
      <c r="X107" s="76" t="s">
        <v>39</v>
      </c>
      <c r="Y107" s="54"/>
    </row>
    <row r="108" spans="2:25">
      <c r="B108" s="38" t="s">
        <v>40</v>
      </c>
      <c r="C108" s="16" t="s">
        <v>39</v>
      </c>
      <c r="D108" s="30" t="s">
        <v>39</v>
      </c>
      <c r="E108" s="30" t="s">
        <v>39</v>
      </c>
      <c r="F108" s="30" t="s">
        <v>39</v>
      </c>
      <c r="G108" s="73" t="s">
        <v>39</v>
      </c>
      <c r="H108" s="16" t="s">
        <v>39</v>
      </c>
      <c r="I108" s="30" t="s">
        <v>39</v>
      </c>
      <c r="J108" s="30" t="s">
        <v>39</v>
      </c>
      <c r="K108" s="30" t="s">
        <v>39</v>
      </c>
      <c r="L108" s="76" t="s">
        <v>39</v>
      </c>
      <c r="N108" s="38" t="s">
        <v>40</v>
      </c>
      <c r="O108" s="16">
        <v>3</v>
      </c>
      <c r="P108" s="30">
        <v>3.5000000000000003E-2</v>
      </c>
      <c r="Q108" s="30">
        <v>0.04</v>
      </c>
      <c r="R108" s="30">
        <v>3.8333333333333337E-2</v>
      </c>
      <c r="S108" s="73">
        <v>2.8867513459481273E-3</v>
      </c>
      <c r="T108" s="16">
        <v>3</v>
      </c>
      <c r="U108" s="30">
        <v>0.04</v>
      </c>
      <c r="V108" s="30">
        <v>4.1000000000000002E-2</v>
      </c>
      <c r="W108" s="30">
        <v>4.0333333333333332E-2</v>
      </c>
      <c r="X108" s="76">
        <v>5.7735026918962634E-4</v>
      </c>
      <c r="Y108" s="54"/>
    </row>
    <row r="109" spans="2:25">
      <c r="B109" s="38" t="s">
        <v>41</v>
      </c>
      <c r="C109" s="16" t="s">
        <v>39</v>
      </c>
      <c r="D109" s="30" t="s">
        <v>39</v>
      </c>
      <c r="E109" s="30" t="s">
        <v>39</v>
      </c>
      <c r="F109" s="30" t="s">
        <v>39</v>
      </c>
      <c r="G109" s="73" t="s">
        <v>39</v>
      </c>
      <c r="H109" s="16" t="s">
        <v>39</v>
      </c>
      <c r="I109" s="30" t="s">
        <v>39</v>
      </c>
      <c r="J109" s="30" t="s">
        <v>39</v>
      </c>
      <c r="K109" s="30" t="s">
        <v>39</v>
      </c>
      <c r="L109" s="76" t="s">
        <v>39</v>
      </c>
      <c r="N109" s="38" t="s">
        <v>41</v>
      </c>
      <c r="O109" s="16">
        <v>4</v>
      </c>
      <c r="P109" s="30">
        <v>0</v>
      </c>
      <c r="Q109" s="30">
        <v>4.4999999999999998E-2</v>
      </c>
      <c r="R109" s="30">
        <v>2.9499999999999998E-2</v>
      </c>
      <c r="S109" s="73">
        <v>2.0760539492026695E-2</v>
      </c>
      <c r="T109" s="16">
        <v>4</v>
      </c>
      <c r="U109" s="30">
        <v>2.7E-2</v>
      </c>
      <c r="V109" s="30">
        <v>4.3999999999999997E-2</v>
      </c>
      <c r="W109" s="30">
        <v>3.4327777777777777E-2</v>
      </c>
      <c r="X109" s="76">
        <v>7.5257664389633723E-3</v>
      </c>
      <c r="Y109" s="54"/>
    </row>
    <row r="110" spans="2:25">
      <c r="B110" s="38" t="s">
        <v>42</v>
      </c>
      <c r="C110" s="16" t="s">
        <v>39</v>
      </c>
      <c r="D110" s="30" t="s">
        <v>39</v>
      </c>
      <c r="E110" s="30" t="s">
        <v>39</v>
      </c>
      <c r="F110" s="30" t="s">
        <v>39</v>
      </c>
      <c r="G110" s="73" t="s">
        <v>39</v>
      </c>
      <c r="H110" s="16" t="s">
        <v>39</v>
      </c>
      <c r="I110" s="30" t="s">
        <v>39</v>
      </c>
      <c r="J110" s="30" t="s">
        <v>39</v>
      </c>
      <c r="K110" s="30" t="s">
        <v>39</v>
      </c>
      <c r="L110" s="76" t="s">
        <v>39</v>
      </c>
      <c r="N110" s="38" t="s">
        <v>42</v>
      </c>
      <c r="O110" s="16">
        <v>5</v>
      </c>
      <c r="P110" s="30">
        <v>2.5000000000000001E-2</v>
      </c>
      <c r="Q110" s="30">
        <v>7.1999999999999995E-2</v>
      </c>
      <c r="R110" s="30">
        <v>5.0200000000000002E-2</v>
      </c>
      <c r="S110" s="73">
        <v>1.8198901065723715E-2</v>
      </c>
      <c r="T110" s="16">
        <v>5</v>
      </c>
      <c r="U110" s="30">
        <v>2.8000000000000001E-2</v>
      </c>
      <c r="V110" s="30">
        <v>7.2999999999999995E-2</v>
      </c>
      <c r="W110" s="30">
        <v>4.8999999999999995E-2</v>
      </c>
      <c r="X110" s="76">
        <v>1.6763054614240235E-2</v>
      </c>
      <c r="Y110" s="54"/>
    </row>
    <row r="111" spans="2:25">
      <c r="B111" s="38" t="s">
        <v>43</v>
      </c>
      <c r="C111" s="16" t="s">
        <v>39</v>
      </c>
      <c r="D111" s="30" t="s">
        <v>39</v>
      </c>
      <c r="E111" s="30" t="s">
        <v>39</v>
      </c>
      <c r="F111" s="30" t="s">
        <v>39</v>
      </c>
      <c r="G111" s="73" t="s">
        <v>39</v>
      </c>
      <c r="H111" s="16" t="s">
        <v>39</v>
      </c>
      <c r="I111" s="30" t="s">
        <v>39</v>
      </c>
      <c r="J111" s="30" t="s">
        <v>39</v>
      </c>
      <c r="K111" s="30" t="s">
        <v>39</v>
      </c>
      <c r="L111" s="76" t="s">
        <v>39</v>
      </c>
      <c r="N111" s="38" t="s">
        <v>43</v>
      </c>
      <c r="O111" s="16">
        <v>5</v>
      </c>
      <c r="P111" s="30">
        <v>4.2000000000000003E-2</v>
      </c>
      <c r="Q111" s="30">
        <v>0.08</v>
      </c>
      <c r="R111" s="30">
        <v>5.439999999999999E-2</v>
      </c>
      <c r="S111" s="73">
        <v>1.4724129855444816E-2</v>
      </c>
      <c r="T111" s="16">
        <v>5</v>
      </c>
      <c r="U111" s="30">
        <v>3.7999999999999999E-2</v>
      </c>
      <c r="V111" s="30">
        <v>0.1</v>
      </c>
      <c r="W111" s="30">
        <v>5.5171428571428573E-2</v>
      </c>
      <c r="X111" s="76">
        <v>2.5914773975554615E-2</v>
      </c>
      <c r="Y111" s="54"/>
    </row>
    <row r="112" spans="2:25">
      <c r="B112" s="38" t="s">
        <v>44</v>
      </c>
      <c r="C112" s="16">
        <v>3</v>
      </c>
      <c r="D112" s="30">
        <v>1.7000000000000001E-2</v>
      </c>
      <c r="E112" s="30">
        <v>0.05</v>
      </c>
      <c r="F112" s="30">
        <v>3.5666666666666666E-2</v>
      </c>
      <c r="G112" s="73">
        <v>1.6921386861996086E-2</v>
      </c>
      <c r="H112" s="16">
        <v>3</v>
      </c>
      <c r="I112" s="30">
        <v>0.01</v>
      </c>
      <c r="J112" s="30">
        <v>0.03</v>
      </c>
      <c r="K112" s="30">
        <v>2.3333333333333331E-2</v>
      </c>
      <c r="L112" s="76">
        <v>1.1547005383792523E-2</v>
      </c>
      <c r="N112" s="38" t="s">
        <v>44</v>
      </c>
      <c r="O112" s="16">
        <v>4</v>
      </c>
      <c r="P112" s="30">
        <v>0.01</v>
      </c>
      <c r="Q112" s="30">
        <v>0.08</v>
      </c>
      <c r="R112" s="30">
        <v>3.6250000000000004E-2</v>
      </c>
      <c r="S112" s="73">
        <v>3.1983068437325811E-2</v>
      </c>
      <c r="T112" s="16">
        <v>4</v>
      </c>
      <c r="U112" s="30">
        <v>8.0000000000000002E-3</v>
      </c>
      <c r="V112" s="30">
        <v>0.09</v>
      </c>
      <c r="W112" s="30">
        <v>3.6999999999999998E-2</v>
      </c>
      <c r="X112" s="76">
        <v>3.824482535803591E-2</v>
      </c>
      <c r="Y112" s="54"/>
    </row>
    <row r="113" spans="2:25">
      <c r="B113" s="38" t="s">
        <v>45</v>
      </c>
      <c r="C113" s="16" t="s">
        <v>39</v>
      </c>
      <c r="D113" s="30" t="s">
        <v>39</v>
      </c>
      <c r="E113" s="30" t="s">
        <v>39</v>
      </c>
      <c r="F113" s="30" t="s">
        <v>39</v>
      </c>
      <c r="G113" s="73" t="s">
        <v>39</v>
      </c>
      <c r="H113" s="16" t="s">
        <v>39</v>
      </c>
      <c r="I113" s="30" t="s">
        <v>39</v>
      </c>
      <c r="J113" s="30" t="s">
        <v>39</v>
      </c>
      <c r="K113" s="30" t="s">
        <v>39</v>
      </c>
      <c r="L113" s="76" t="s">
        <v>39</v>
      </c>
      <c r="N113" s="38" t="s">
        <v>45</v>
      </c>
      <c r="O113" s="16">
        <v>5</v>
      </c>
      <c r="P113" s="30">
        <v>0.05</v>
      </c>
      <c r="Q113" s="30">
        <v>0.08</v>
      </c>
      <c r="R113" s="30">
        <v>6.6400000000000001E-2</v>
      </c>
      <c r="S113" s="73">
        <v>1.1171392035015134E-2</v>
      </c>
      <c r="T113" s="16">
        <v>5</v>
      </c>
      <c r="U113" s="30">
        <v>4.4999999999999998E-2</v>
      </c>
      <c r="V113" s="30">
        <v>0.09</v>
      </c>
      <c r="W113" s="30">
        <v>6.6666666666666666E-2</v>
      </c>
      <c r="X113" s="76">
        <v>1.6624947786050018E-2</v>
      </c>
      <c r="Y113" s="54"/>
    </row>
    <row r="114" spans="2:25">
      <c r="B114" s="38" t="s">
        <v>46</v>
      </c>
      <c r="C114" s="16" t="s">
        <v>39</v>
      </c>
      <c r="D114" s="30" t="s">
        <v>39</v>
      </c>
      <c r="E114" s="30" t="s">
        <v>39</v>
      </c>
      <c r="F114" s="30" t="s">
        <v>39</v>
      </c>
      <c r="G114" s="73" t="s">
        <v>39</v>
      </c>
      <c r="H114" s="16" t="s">
        <v>39</v>
      </c>
      <c r="I114" s="30" t="s">
        <v>39</v>
      </c>
      <c r="J114" s="30" t="s">
        <v>39</v>
      </c>
      <c r="K114" s="30" t="s">
        <v>39</v>
      </c>
      <c r="L114" s="76" t="s">
        <v>39</v>
      </c>
      <c r="N114" s="38" t="s">
        <v>46</v>
      </c>
      <c r="O114" s="16">
        <v>4</v>
      </c>
      <c r="P114" s="30">
        <v>0.01</v>
      </c>
      <c r="Q114" s="30">
        <v>0.06</v>
      </c>
      <c r="R114" s="30">
        <v>4.2499999999999996E-2</v>
      </c>
      <c r="S114" s="73">
        <v>2.362907813126305E-2</v>
      </c>
      <c r="T114" s="16">
        <v>4</v>
      </c>
      <c r="U114" s="30">
        <v>0.02</v>
      </c>
      <c r="V114" s="30">
        <v>0.06</v>
      </c>
      <c r="W114" s="30">
        <v>4.4999999999999998E-2</v>
      </c>
      <c r="X114" s="76">
        <v>1.9148542155126767E-2</v>
      </c>
      <c r="Y114" s="54"/>
    </row>
    <row r="115" spans="2:25">
      <c r="B115" s="38" t="s">
        <v>47</v>
      </c>
      <c r="C115" s="16">
        <v>3</v>
      </c>
      <c r="D115" s="30">
        <v>0.03</v>
      </c>
      <c r="E115" s="30">
        <v>0.05</v>
      </c>
      <c r="F115" s="30">
        <v>0.04</v>
      </c>
      <c r="G115" s="73">
        <v>1.0000000000000012E-2</v>
      </c>
      <c r="H115" s="16">
        <v>3</v>
      </c>
      <c r="I115" s="30">
        <v>0.04</v>
      </c>
      <c r="J115" s="30">
        <v>0.05</v>
      </c>
      <c r="K115" s="30">
        <v>4.3333333333333335E-2</v>
      </c>
      <c r="L115" s="76">
        <v>5.773502691896258E-3</v>
      </c>
      <c r="N115" s="38" t="s">
        <v>47</v>
      </c>
      <c r="O115" s="16">
        <v>4</v>
      </c>
      <c r="P115" s="30">
        <v>0.03</v>
      </c>
      <c r="Q115" s="30">
        <v>0.05</v>
      </c>
      <c r="R115" s="30">
        <v>4.2500000000000003E-2</v>
      </c>
      <c r="S115" s="73">
        <v>9.5742710775633677E-3</v>
      </c>
      <c r="T115" s="16">
        <v>3</v>
      </c>
      <c r="U115" s="30">
        <v>0.03</v>
      </c>
      <c r="V115" s="30">
        <v>0.05</v>
      </c>
      <c r="W115" s="30">
        <v>4.1666666666666664E-2</v>
      </c>
      <c r="X115" s="76">
        <v>1.0408329997330674E-2</v>
      </c>
      <c r="Y115" s="54"/>
    </row>
    <row r="116" spans="2:25">
      <c r="B116" s="38" t="s">
        <v>48</v>
      </c>
      <c r="C116" s="16">
        <v>4</v>
      </c>
      <c r="D116" s="30">
        <v>2.4E-2</v>
      </c>
      <c r="E116" s="30">
        <v>0.15</v>
      </c>
      <c r="F116" s="30">
        <v>6.9750000000000006E-2</v>
      </c>
      <c r="G116" s="73">
        <v>5.609738555999437E-2</v>
      </c>
      <c r="H116" s="16">
        <v>3</v>
      </c>
      <c r="I116" s="30">
        <v>2.1999999999999999E-2</v>
      </c>
      <c r="J116" s="30">
        <v>5.5E-2</v>
      </c>
      <c r="K116" s="30">
        <v>3.9E-2</v>
      </c>
      <c r="L116" s="76">
        <v>1.6522711641858312E-2</v>
      </c>
      <c r="N116" s="38" t="s">
        <v>48</v>
      </c>
      <c r="O116" s="16">
        <v>4</v>
      </c>
      <c r="P116" s="30">
        <v>2.8000000000000001E-2</v>
      </c>
      <c r="Q116" s="30">
        <v>0.05</v>
      </c>
      <c r="R116" s="30">
        <v>3.875E-2</v>
      </c>
      <c r="S116" s="73">
        <v>1.1354147553500732E-2</v>
      </c>
      <c r="T116" s="16">
        <v>4</v>
      </c>
      <c r="U116" s="30">
        <v>2.5000000000000001E-2</v>
      </c>
      <c r="V116" s="30">
        <v>0.05</v>
      </c>
      <c r="W116" s="30">
        <v>4.0750000000000001E-2</v>
      </c>
      <c r="X116" s="76">
        <v>1.0904891868637051E-2</v>
      </c>
      <c r="Y116" s="54"/>
    </row>
    <row r="117" spans="2:25">
      <c r="B117" s="38" t="s">
        <v>49</v>
      </c>
      <c r="C117" s="16" t="s">
        <v>39</v>
      </c>
      <c r="D117" s="30" t="s">
        <v>39</v>
      </c>
      <c r="E117" s="30" t="s">
        <v>39</v>
      </c>
      <c r="F117" s="30" t="s">
        <v>39</v>
      </c>
      <c r="G117" s="73" t="s">
        <v>39</v>
      </c>
      <c r="H117" s="16" t="s">
        <v>39</v>
      </c>
      <c r="I117" s="30" t="s">
        <v>39</v>
      </c>
      <c r="J117" s="30" t="s">
        <v>39</v>
      </c>
      <c r="K117" s="30" t="s">
        <v>39</v>
      </c>
      <c r="L117" s="76" t="s">
        <v>39</v>
      </c>
      <c r="N117" s="38" t="s">
        <v>49</v>
      </c>
      <c r="O117" s="16">
        <v>3</v>
      </c>
      <c r="P117" s="30">
        <v>0.05</v>
      </c>
      <c r="Q117" s="30">
        <v>0.18</v>
      </c>
      <c r="R117" s="30">
        <v>0.11666666666666665</v>
      </c>
      <c r="S117" s="73">
        <v>6.5064070986477138E-2</v>
      </c>
      <c r="T117" s="16">
        <v>3</v>
      </c>
      <c r="U117" s="30">
        <v>0.05</v>
      </c>
      <c r="V117" s="30">
        <v>0.18</v>
      </c>
      <c r="W117" s="30">
        <v>0.11666666666666665</v>
      </c>
      <c r="X117" s="76">
        <v>6.5064070986477138E-2</v>
      </c>
      <c r="Y117" s="54"/>
    </row>
    <row r="118" spans="2:25">
      <c r="B118" s="38" t="s">
        <v>50</v>
      </c>
      <c r="C118" s="16" t="s">
        <v>39</v>
      </c>
      <c r="D118" s="30" t="s">
        <v>39</v>
      </c>
      <c r="E118" s="30" t="s">
        <v>39</v>
      </c>
      <c r="F118" s="30" t="s">
        <v>39</v>
      </c>
      <c r="G118" s="73" t="s">
        <v>39</v>
      </c>
      <c r="H118" s="16" t="s">
        <v>39</v>
      </c>
      <c r="I118" s="30" t="s">
        <v>39</v>
      </c>
      <c r="J118" s="30" t="s">
        <v>39</v>
      </c>
      <c r="K118" s="30" t="s">
        <v>39</v>
      </c>
      <c r="L118" s="76" t="s">
        <v>39</v>
      </c>
      <c r="N118" s="38" t="s">
        <v>50</v>
      </c>
      <c r="O118" s="16">
        <v>4</v>
      </c>
      <c r="P118" s="30">
        <v>0.08</v>
      </c>
      <c r="Q118" s="30">
        <v>0.11799999999999999</v>
      </c>
      <c r="R118" s="30">
        <v>0.10392255859375001</v>
      </c>
      <c r="S118" s="73">
        <v>1.6548855358773477E-2</v>
      </c>
      <c r="T118" s="16">
        <v>4</v>
      </c>
      <c r="U118" s="30">
        <v>0.08</v>
      </c>
      <c r="V118" s="30">
        <v>0.11799999999999999</v>
      </c>
      <c r="W118" s="30">
        <v>0.10099999999999999</v>
      </c>
      <c r="X118" s="76">
        <v>1.5874507866387614E-2</v>
      </c>
      <c r="Y118" s="54"/>
    </row>
    <row r="119" spans="2:25">
      <c r="B119" s="38" t="s">
        <v>51</v>
      </c>
      <c r="C119" s="16" t="s">
        <v>39</v>
      </c>
      <c r="D119" s="30" t="s">
        <v>39</v>
      </c>
      <c r="E119" s="30" t="s">
        <v>39</v>
      </c>
      <c r="F119" s="30" t="s">
        <v>39</v>
      </c>
      <c r="G119" s="73" t="s">
        <v>39</v>
      </c>
      <c r="H119" s="16" t="s">
        <v>39</v>
      </c>
      <c r="I119" s="30" t="s">
        <v>39</v>
      </c>
      <c r="J119" s="30" t="s">
        <v>39</v>
      </c>
      <c r="K119" s="30" t="s">
        <v>39</v>
      </c>
      <c r="L119" s="76" t="s">
        <v>39</v>
      </c>
      <c r="N119" s="38" t="s">
        <v>51</v>
      </c>
      <c r="O119" s="16">
        <v>4</v>
      </c>
      <c r="P119" s="30">
        <v>0.03</v>
      </c>
      <c r="Q119" s="30">
        <v>0.12</v>
      </c>
      <c r="R119" s="30">
        <v>6.7500000000000004E-2</v>
      </c>
      <c r="S119" s="73">
        <v>4.1129875597510218E-2</v>
      </c>
      <c r="T119" s="16">
        <v>4</v>
      </c>
      <c r="U119" s="30">
        <v>3.1E-2</v>
      </c>
      <c r="V119" s="30">
        <v>0.12</v>
      </c>
      <c r="W119" s="30">
        <v>6.5250000000000002E-2</v>
      </c>
      <c r="X119" s="76">
        <v>4.0127920454466622E-2</v>
      </c>
      <c r="Y119" s="54"/>
    </row>
    <row r="120" spans="2:25">
      <c r="B120" s="38" t="s">
        <v>52</v>
      </c>
      <c r="C120" s="16" t="s">
        <v>39</v>
      </c>
      <c r="D120" s="30" t="s">
        <v>39</v>
      </c>
      <c r="E120" s="30" t="s">
        <v>39</v>
      </c>
      <c r="F120" s="30" t="s">
        <v>39</v>
      </c>
      <c r="G120" s="73" t="s">
        <v>39</v>
      </c>
      <c r="H120" s="16" t="s">
        <v>39</v>
      </c>
      <c r="I120" s="30" t="s">
        <v>39</v>
      </c>
      <c r="J120" s="30" t="s">
        <v>39</v>
      </c>
      <c r="K120" s="30" t="s">
        <v>39</v>
      </c>
      <c r="L120" s="76" t="s">
        <v>39</v>
      </c>
      <c r="N120" s="38" t="s">
        <v>52</v>
      </c>
      <c r="O120" s="16">
        <v>4</v>
      </c>
      <c r="P120" s="30">
        <v>0.02</v>
      </c>
      <c r="Q120" s="30">
        <v>0.05</v>
      </c>
      <c r="R120" s="30">
        <v>3.7499999999999999E-2</v>
      </c>
      <c r="S120" s="73">
        <v>1.2583057392117925E-2</v>
      </c>
      <c r="T120" s="16">
        <v>4</v>
      </c>
      <c r="U120" s="30">
        <v>0.03</v>
      </c>
      <c r="V120" s="30">
        <v>0.05</v>
      </c>
      <c r="W120" s="30">
        <v>4.5000000000000005E-2</v>
      </c>
      <c r="X120" s="76">
        <v>9.9999999999999985E-3</v>
      </c>
      <c r="Y120" s="54"/>
    </row>
    <row r="121" spans="2:25">
      <c r="B121" s="38" t="s">
        <v>53</v>
      </c>
      <c r="C121" s="16" t="s">
        <v>39</v>
      </c>
      <c r="D121" s="30" t="s">
        <v>39</v>
      </c>
      <c r="E121" s="30" t="s">
        <v>39</v>
      </c>
      <c r="F121" s="30" t="s">
        <v>39</v>
      </c>
      <c r="G121" s="73" t="s">
        <v>39</v>
      </c>
      <c r="H121" s="16" t="s">
        <v>39</v>
      </c>
      <c r="I121" s="30" t="s">
        <v>39</v>
      </c>
      <c r="J121" s="30" t="s">
        <v>39</v>
      </c>
      <c r="K121" s="30" t="s">
        <v>39</v>
      </c>
      <c r="L121" s="76" t="s">
        <v>39</v>
      </c>
      <c r="N121" s="38" t="s">
        <v>53</v>
      </c>
      <c r="O121" s="16">
        <v>3</v>
      </c>
      <c r="P121" s="30">
        <v>-0.10299999999999999</v>
      </c>
      <c r="Q121" s="30">
        <v>0.04</v>
      </c>
      <c r="R121" s="30">
        <v>-1.0999999999999996E-2</v>
      </c>
      <c r="S121" s="73">
        <v>7.9831071645068127E-2</v>
      </c>
      <c r="T121" s="16">
        <v>3</v>
      </c>
      <c r="U121" s="30">
        <v>-9.0999999999999998E-2</v>
      </c>
      <c r="V121" s="30">
        <v>0.05</v>
      </c>
      <c r="W121" s="30">
        <v>-3.6666666666666653E-3</v>
      </c>
      <c r="X121" s="76">
        <v>7.6291109136866889E-2</v>
      </c>
      <c r="Y121" s="54"/>
    </row>
    <row r="122" spans="2:25">
      <c r="B122" s="38" t="s">
        <v>54</v>
      </c>
      <c r="C122" s="16" t="s">
        <v>39</v>
      </c>
      <c r="D122" s="30" t="s">
        <v>39</v>
      </c>
      <c r="E122" s="30" t="s">
        <v>39</v>
      </c>
      <c r="F122" s="30" t="s">
        <v>39</v>
      </c>
      <c r="G122" s="73" t="s">
        <v>39</v>
      </c>
      <c r="H122" s="16" t="s">
        <v>39</v>
      </c>
      <c r="I122" s="30" t="s">
        <v>39</v>
      </c>
      <c r="J122" s="30" t="s">
        <v>39</v>
      </c>
      <c r="K122" s="30" t="s">
        <v>39</v>
      </c>
      <c r="L122" s="76" t="s">
        <v>39</v>
      </c>
      <c r="N122" s="38" t="s">
        <v>54</v>
      </c>
      <c r="O122" s="16" t="s">
        <v>39</v>
      </c>
      <c r="P122" s="30" t="s">
        <v>39</v>
      </c>
      <c r="Q122" s="30" t="s">
        <v>39</v>
      </c>
      <c r="R122" s="30" t="s">
        <v>39</v>
      </c>
      <c r="S122" s="73" t="s">
        <v>39</v>
      </c>
      <c r="T122" s="16" t="s">
        <v>39</v>
      </c>
      <c r="U122" s="30" t="s">
        <v>39</v>
      </c>
      <c r="V122" s="30" t="s">
        <v>39</v>
      </c>
      <c r="W122" s="30" t="s">
        <v>39</v>
      </c>
      <c r="X122" s="76" t="s">
        <v>39</v>
      </c>
      <c r="Y122" s="54"/>
    </row>
    <row r="123" spans="2:25">
      <c r="B123" s="38" t="s">
        <v>55</v>
      </c>
      <c r="C123" s="16" t="s">
        <v>39</v>
      </c>
      <c r="D123" s="30" t="s">
        <v>39</v>
      </c>
      <c r="E123" s="30" t="s">
        <v>39</v>
      </c>
      <c r="F123" s="30" t="s">
        <v>39</v>
      </c>
      <c r="G123" s="73" t="s">
        <v>39</v>
      </c>
      <c r="H123" s="16" t="s">
        <v>39</v>
      </c>
      <c r="I123" s="30" t="s">
        <v>39</v>
      </c>
      <c r="J123" s="30" t="s">
        <v>39</v>
      </c>
      <c r="K123" s="30" t="s">
        <v>39</v>
      </c>
      <c r="L123" s="76" t="s">
        <v>39</v>
      </c>
      <c r="N123" s="38" t="s">
        <v>55</v>
      </c>
      <c r="O123" s="16" t="s">
        <v>39</v>
      </c>
      <c r="P123" s="30" t="s">
        <v>39</v>
      </c>
      <c r="Q123" s="30" t="s">
        <v>39</v>
      </c>
      <c r="R123" s="30" t="s">
        <v>39</v>
      </c>
      <c r="S123" s="73" t="s">
        <v>39</v>
      </c>
      <c r="T123" s="16" t="s">
        <v>39</v>
      </c>
      <c r="U123" s="30" t="s">
        <v>39</v>
      </c>
      <c r="V123" s="30" t="s">
        <v>39</v>
      </c>
      <c r="W123" s="30" t="s">
        <v>39</v>
      </c>
      <c r="X123" s="76" t="s">
        <v>39</v>
      </c>
      <c r="Y123" s="54"/>
    </row>
    <row r="124" spans="2:25">
      <c r="B124" s="38" t="s">
        <v>56</v>
      </c>
      <c r="C124" s="16" t="s">
        <v>39</v>
      </c>
      <c r="D124" s="30" t="s">
        <v>39</v>
      </c>
      <c r="E124" s="30" t="s">
        <v>39</v>
      </c>
      <c r="F124" s="30" t="s">
        <v>39</v>
      </c>
      <c r="G124" s="73" t="s">
        <v>39</v>
      </c>
      <c r="H124" s="16" t="s">
        <v>39</v>
      </c>
      <c r="I124" s="30" t="s">
        <v>39</v>
      </c>
      <c r="J124" s="30" t="s">
        <v>39</v>
      </c>
      <c r="K124" s="30" t="s">
        <v>39</v>
      </c>
      <c r="L124" s="76" t="s">
        <v>39</v>
      </c>
      <c r="N124" s="38" t="s">
        <v>56</v>
      </c>
      <c r="O124" s="16">
        <v>4</v>
      </c>
      <c r="P124" s="30">
        <v>2.6499999999999999E-2</v>
      </c>
      <c r="Q124" s="30">
        <v>0.1</v>
      </c>
      <c r="R124" s="30">
        <v>6.0999999999999999E-2</v>
      </c>
      <c r="S124" s="73">
        <v>3.4758691958511154E-2</v>
      </c>
      <c r="T124" s="16">
        <v>4</v>
      </c>
      <c r="U124" s="30">
        <v>2.5000000000000001E-2</v>
      </c>
      <c r="V124" s="30">
        <v>7.4999999999999997E-2</v>
      </c>
      <c r="W124" s="30">
        <v>4.6999999999999993E-2</v>
      </c>
      <c r="X124" s="76">
        <v>2.1275964529643969E-2</v>
      </c>
      <c r="Y124" s="54"/>
    </row>
    <row r="125" spans="2:25">
      <c r="B125" s="38" t="s">
        <v>57</v>
      </c>
      <c r="C125" s="16" t="s">
        <v>39</v>
      </c>
      <c r="D125" s="30" t="s">
        <v>39</v>
      </c>
      <c r="E125" s="30" t="s">
        <v>39</v>
      </c>
      <c r="F125" s="30" t="s">
        <v>39</v>
      </c>
      <c r="G125" s="73" t="s">
        <v>39</v>
      </c>
      <c r="H125" s="16" t="s">
        <v>39</v>
      </c>
      <c r="I125" s="30" t="s">
        <v>39</v>
      </c>
      <c r="J125" s="30" t="s">
        <v>39</v>
      </c>
      <c r="K125" s="30" t="s">
        <v>39</v>
      </c>
      <c r="L125" s="76" t="s">
        <v>39</v>
      </c>
      <c r="N125" s="38" t="s">
        <v>57</v>
      </c>
      <c r="O125" s="16">
        <v>5</v>
      </c>
      <c r="P125" s="30">
        <v>4.4999999999999998E-2</v>
      </c>
      <c r="Q125" s="30">
        <v>0.06</v>
      </c>
      <c r="R125" s="30">
        <v>5.4808452980999997E-2</v>
      </c>
      <c r="S125" s="73">
        <v>6.1404058298241927E-3</v>
      </c>
      <c r="T125" s="16">
        <v>5</v>
      </c>
      <c r="U125" s="30">
        <v>4.2000000000000003E-2</v>
      </c>
      <c r="V125" s="30">
        <v>6.5000000000000002E-2</v>
      </c>
      <c r="W125" s="30">
        <v>5.5805448420868951E-2</v>
      </c>
      <c r="X125" s="76">
        <v>8.7888759679680076E-3</v>
      </c>
      <c r="Y125" s="54"/>
    </row>
    <row r="126" spans="2:25">
      <c r="B126" s="39" t="s">
        <v>58</v>
      </c>
      <c r="C126" s="16" t="s">
        <v>39</v>
      </c>
      <c r="D126" s="30" t="s">
        <v>39</v>
      </c>
      <c r="E126" s="30" t="s">
        <v>39</v>
      </c>
      <c r="F126" s="30" t="s">
        <v>39</v>
      </c>
      <c r="G126" s="73" t="s">
        <v>39</v>
      </c>
      <c r="H126" s="16" t="s">
        <v>39</v>
      </c>
      <c r="I126" s="30" t="s">
        <v>39</v>
      </c>
      <c r="J126" s="30" t="s">
        <v>39</v>
      </c>
      <c r="K126" s="30" t="s">
        <v>39</v>
      </c>
      <c r="L126" s="76" t="s">
        <v>39</v>
      </c>
      <c r="N126" s="39" t="s">
        <v>58</v>
      </c>
      <c r="O126" s="16">
        <v>3</v>
      </c>
      <c r="P126" s="30">
        <v>0.05</v>
      </c>
      <c r="Q126" s="30">
        <v>5.2999999999999999E-2</v>
      </c>
      <c r="R126" s="30">
        <v>5.1000000000000011E-2</v>
      </c>
      <c r="S126" s="73">
        <v>1.7320508075688748E-3</v>
      </c>
      <c r="T126" s="16">
        <v>3</v>
      </c>
      <c r="U126" s="30">
        <v>4.1000000000000002E-2</v>
      </c>
      <c r="V126" s="30">
        <v>0.05</v>
      </c>
      <c r="W126" s="30">
        <v>4.7000000000000007E-2</v>
      </c>
      <c r="X126" s="76">
        <v>5.1961524227066326E-3</v>
      </c>
      <c r="Y126" s="54"/>
    </row>
    <row r="127" spans="2:25">
      <c r="B127" s="39" t="s">
        <v>59</v>
      </c>
      <c r="C127" s="16" t="s">
        <v>39</v>
      </c>
      <c r="D127" s="30" t="s">
        <v>39</v>
      </c>
      <c r="E127" s="30" t="s">
        <v>39</v>
      </c>
      <c r="F127" s="30" t="s">
        <v>39</v>
      </c>
      <c r="G127" s="73" t="s">
        <v>39</v>
      </c>
      <c r="H127" s="16" t="s">
        <v>39</v>
      </c>
      <c r="I127" s="30" t="s">
        <v>39</v>
      </c>
      <c r="J127" s="30" t="s">
        <v>39</v>
      </c>
      <c r="K127" s="30" t="s">
        <v>39</v>
      </c>
      <c r="L127" s="76" t="s">
        <v>39</v>
      </c>
      <c r="N127" s="39" t="s">
        <v>59</v>
      </c>
      <c r="O127" s="16">
        <v>4</v>
      </c>
      <c r="P127" s="30">
        <v>3.5000000000000003E-2</v>
      </c>
      <c r="Q127" s="30">
        <v>0.05</v>
      </c>
      <c r="R127" s="30">
        <v>4.1250000000000009E-2</v>
      </c>
      <c r="S127" s="73">
        <v>6.2915286960589581E-3</v>
      </c>
      <c r="T127" s="16">
        <v>4</v>
      </c>
      <c r="U127" s="30">
        <v>0.03</v>
      </c>
      <c r="V127" s="30">
        <v>0.05</v>
      </c>
      <c r="W127" s="30">
        <v>3.8000000000000006E-2</v>
      </c>
      <c r="X127" s="76">
        <v>9.0921211313238874E-3</v>
      </c>
      <c r="Y127" s="54"/>
    </row>
    <row r="128" spans="2:25">
      <c r="B128" s="39" t="s">
        <v>60</v>
      </c>
      <c r="C128" s="16" t="s">
        <v>39</v>
      </c>
      <c r="D128" s="30" t="s">
        <v>39</v>
      </c>
      <c r="E128" s="30" t="s">
        <v>39</v>
      </c>
      <c r="F128" s="30" t="s">
        <v>39</v>
      </c>
      <c r="G128" s="73" t="s">
        <v>39</v>
      </c>
      <c r="H128" s="16" t="s">
        <v>39</v>
      </c>
      <c r="I128" s="30" t="s">
        <v>39</v>
      </c>
      <c r="J128" s="30" t="s">
        <v>39</v>
      </c>
      <c r="K128" s="30" t="s">
        <v>39</v>
      </c>
      <c r="L128" s="76" t="s">
        <v>39</v>
      </c>
      <c r="N128" s="39" t="s">
        <v>60</v>
      </c>
      <c r="O128" s="16">
        <v>4</v>
      </c>
      <c r="P128" s="30">
        <v>0.03</v>
      </c>
      <c r="Q128" s="30">
        <v>0.08</v>
      </c>
      <c r="R128" s="30">
        <v>0.06</v>
      </c>
      <c r="S128" s="73">
        <v>2.1602468994692883E-2</v>
      </c>
      <c r="T128" s="16">
        <v>4</v>
      </c>
      <c r="U128" s="30">
        <v>0.03</v>
      </c>
      <c r="V128" s="30">
        <v>7.0000000000000007E-2</v>
      </c>
      <c r="W128" s="30">
        <v>5.7500000000000002E-2</v>
      </c>
      <c r="X128" s="76">
        <v>1.8929694486000907E-2</v>
      </c>
      <c r="Y128" s="54"/>
    </row>
    <row r="129" spans="2:25">
      <c r="B129" s="39" t="s">
        <v>61</v>
      </c>
      <c r="C129" s="17" t="s">
        <v>39</v>
      </c>
      <c r="D129" s="30" t="s">
        <v>39</v>
      </c>
      <c r="E129" s="30" t="s">
        <v>39</v>
      </c>
      <c r="F129" s="30" t="s">
        <v>39</v>
      </c>
      <c r="G129" s="73" t="s">
        <v>39</v>
      </c>
      <c r="H129" s="16" t="s">
        <v>39</v>
      </c>
      <c r="I129" s="30" t="s">
        <v>39</v>
      </c>
      <c r="J129" s="30" t="s">
        <v>39</v>
      </c>
      <c r="K129" s="30" t="s">
        <v>39</v>
      </c>
      <c r="L129" s="76" t="s">
        <v>39</v>
      </c>
      <c r="N129" s="39" t="s">
        <v>61</v>
      </c>
      <c r="O129" s="17">
        <v>4</v>
      </c>
      <c r="P129" s="30">
        <v>2.1999999999999999E-2</v>
      </c>
      <c r="Q129" s="30">
        <v>0.05</v>
      </c>
      <c r="R129" s="30">
        <v>3.7999999999999999E-2</v>
      </c>
      <c r="S129" s="73">
        <v>1.1661903789690608E-2</v>
      </c>
      <c r="T129" s="16">
        <v>4</v>
      </c>
      <c r="U129" s="30">
        <v>0</v>
      </c>
      <c r="V129" s="30">
        <v>0.04</v>
      </c>
      <c r="W129" s="30">
        <v>2.3700000000000002E-2</v>
      </c>
      <c r="X129" s="76">
        <v>1.8542563648715531E-2</v>
      </c>
      <c r="Y129" s="54"/>
    </row>
    <row r="130" spans="2:25">
      <c r="B130" s="39" t="s">
        <v>62</v>
      </c>
      <c r="C130" s="17" t="s">
        <v>39</v>
      </c>
      <c r="D130" s="30" t="s">
        <v>39</v>
      </c>
      <c r="E130" s="30" t="s">
        <v>39</v>
      </c>
      <c r="F130" s="30" t="s">
        <v>39</v>
      </c>
      <c r="G130" s="73" t="s">
        <v>39</v>
      </c>
      <c r="H130" s="16" t="s">
        <v>39</v>
      </c>
      <c r="I130" s="30" t="s">
        <v>39</v>
      </c>
      <c r="J130" s="30" t="s">
        <v>39</v>
      </c>
      <c r="K130" s="30" t="s">
        <v>39</v>
      </c>
      <c r="L130" s="76" t="s">
        <v>39</v>
      </c>
      <c r="N130" s="39" t="s">
        <v>62</v>
      </c>
      <c r="O130" s="17">
        <v>4</v>
      </c>
      <c r="P130" s="30">
        <v>-0.01</v>
      </c>
      <c r="Q130" s="30">
        <v>9.5000000000000001E-2</v>
      </c>
      <c r="R130" s="30">
        <v>3.5249999999999997E-2</v>
      </c>
      <c r="S130" s="73">
        <v>4.3706406853000396E-2</v>
      </c>
      <c r="T130" s="16">
        <v>4</v>
      </c>
      <c r="U130" s="30">
        <v>0.02</v>
      </c>
      <c r="V130" s="30">
        <v>0.04</v>
      </c>
      <c r="W130" s="30">
        <v>2.8499999999999998E-2</v>
      </c>
      <c r="X130" s="76">
        <v>8.6986589004666038E-3</v>
      </c>
      <c r="Y130" s="54"/>
    </row>
    <row r="131" spans="2:25">
      <c r="B131" s="39" t="s">
        <v>63</v>
      </c>
      <c r="C131" s="16" t="s">
        <v>39</v>
      </c>
      <c r="D131" s="30" t="s">
        <v>39</v>
      </c>
      <c r="E131" s="30" t="s">
        <v>39</v>
      </c>
      <c r="F131" s="30" t="s">
        <v>39</v>
      </c>
      <c r="G131" s="73" t="s">
        <v>39</v>
      </c>
      <c r="H131" s="16" t="s">
        <v>39</v>
      </c>
      <c r="I131" s="30" t="s">
        <v>39</v>
      </c>
      <c r="J131" s="30" t="s">
        <v>39</v>
      </c>
      <c r="K131" s="30" t="s">
        <v>39</v>
      </c>
      <c r="L131" s="76" t="s">
        <v>39</v>
      </c>
      <c r="N131" s="39" t="s">
        <v>63</v>
      </c>
      <c r="O131" s="16">
        <v>4</v>
      </c>
      <c r="P131" s="30">
        <v>7.0000000000000007E-2</v>
      </c>
      <c r="Q131" s="30">
        <v>0.121</v>
      </c>
      <c r="R131" s="30">
        <v>0.10025000000000001</v>
      </c>
      <c r="S131" s="73">
        <v>2.1914607000811107E-2</v>
      </c>
      <c r="T131" s="16">
        <v>4</v>
      </c>
      <c r="U131" s="30">
        <v>7.4999999999999997E-2</v>
      </c>
      <c r="V131" s="30">
        <v>0.11</v>
      </c>
      <c r="W131" s="30">
        <v>9.9000000000000005E-2</v>
      </c>
      <c r="X131" s="76">
        <v>1.6552945357246811E-2</v>
      </c>
      <c r="Y131" s="54"/>
    </row>
    <row r="132" spans="2:25">
      <c r="B132" s="39" t="s">
        <v>64</v>
      </c>
      <c r="C132" s="16" t="s">
        <v>39</v>
      </c>
      <c r="D132" s="30" t="s">
        <v>39</v>
      </c>
      <c r="E132" s="30" t="s">
        <v>39</v>
      </c>
      <c r="F132" s="30" t="s">
        <v>39</v>
      </c>
      <c r="G132" s="73" t="s">
        <v>39</v>
      </c>
      <c r="H132" s="16" t="s">
        <v>39</v>
      </c>
      <c r="I132" s="30" t="s">
        <v>39</v>
      </c>
      <c r="J132" s="30" t="s">
        <v>39</v>
      </c>
      <c r="K132" s="30" t="s">
        <v>39</v>
      </c>
      <c r="L132" s="76" t="s">
        <v>39</v>
      </c>
      <c r="N132" s="39" t="s">
        <v>64</v>
      </c>
      <c r="O132" s="16">
        <v>4</v>
      </c>
      <c r="P132" s="30">
        <v>0.04</v>
      </c>
      <c r="Q132" s="30">
        <v>0.05</v>
      </c>
      <c r="R132" s="30">
        <v>4.4041666666666666E-2</v>
      </c>
      <c r="S132" s="73">
        <v>4.9223131418741194E-3</v>
      </c>
      <c r="T132" s="16">
        <v>4</v>
      </c>
      <c r="U132" s="30">
        <v>0.03</v>
      </c>
      <c r="V132" s="30">
        <v>5.0999999999999997E-2</v>
      </c>
      <c r="W132" s="30">
        <v>4.5249999999999999E-2</v>
      </c>
      <c r="X132" s="76">
        <v>1.0177589760514688E-2</v>
      </c>
      <c r="Y132" s="54"/>
    </row>
    <row r="133" spans="2:25">
      <c r="B133" s="39" t="s">
        <v>65</v>
      </c>
      <c r="C133" s="16" t="s">
        <v>39</v>
      </c>
      <c r="D133" s="30" t="s">
        <v>39</v>
      </c>
      <c r="E133" s="30" t="s">
        <v>39</v>
      </c>
      <c r="F133" s="30" t="s">
        <v>39</v>
      </c>
      <c r="G133" s="73" t="s">
        <v>39</v>
      </c>
      <c r="H133" s="16" t="s">
        <v>39</v>
      </c>
      <c r="I133" s="30" t="s">
        <v>39</v>
      </c>
      <c r="J133" s="30" t="s">
        <v>39</v>
      </c>
      <c r="K133" s="30" t="s">
        <v>39</v>
      </c>
      <c r="L133" s="76" t="s">
        <v>39</v>
      </c>
      <c r="N133" s="39" t="s">
        <v>65</v>
      </c>
      <c r="O133" s="16">
        <v>4</v>
      </c>
      <c r="P133" s="30">
        <v>0.12666666666666671</v>
      </c>
      <c r="Q133" s="30">
        <v>0.13</v>
      </c>
      <c r="R133" s="30">
        <v>0.12916666666666668</v>
      </c>
      <c r="S133" s="73">
        <v>1.6666666666666496E-3</v>
      </c>
      <c r="T133" s="16">
        <v>4</v>
      </c>
      <c r="U133" s="30">
        <v>0.12</v>
      </c>
      <c r="V133" s="30">
        <v>0.14000000000000001</v>
      </c>
      <c r="W133" s="30">
        <v>0.12625</v>
      </c>
      <c r="X133" s="76">
        <v>9.4648472430004654E-3</v>
      </c>
      <c r="Y133" s="54"/>
    </row>
    <row r="134" spans="2:25">
      <c r="B134" s="39" t="s">
        <v>66</v>
      </c>
      <c r="C134" s="16" t="s">
        <v>39</v>
      </c>
      <c r="D134" s="30" t="s">
        <v>39</v>
      </c>
      <c r="E134" s="30" t="s">
        <v>39</v>
      </c>
      <c r="F134" s="30" t="s">
        <v>39</v>
      </c>
      <c r="G134" s="73" t="s">
        <v>39</v>
      </c>
      <c r="H134" s="16" t="s">
        <v>39</v>
      </c>
      <c r="I134" s="30" t="s">
        <v>39</v>
      </c>
      <c r="J134" s="30" t="s">
        <v>39</v>
      </c>
      <c r="K134" s="30" t="s">
        <v>39</v>
      </c>
      <c r="L134" s="76" t="s">
        <v>39</v>
      </c>
      <c r="N134" s="39" t="s">
        <v>66</v>
      </c>
      <c r="O134" s="16">
        <v>4</v>
      </c>
      <c r="P134" s="30">
        <v>0.05</v>
      </c>
      <c r="Q134" s="30">
        <v>0.06</v>
      </c>
      <c r="R134" s="30">
        <v>5.2749999999999998E-2</v>
      </c>
      <c r="S134" s="73">
        <v>4.8562674281111533E-3</v>
      </c>
      <c r="T134" s="16">
        <v>4</v>
      </c>
      <c r="U134" s="30">
        <v>0.04</v>
      </c>
      <c r="V134" s="30">
        <v>0.06</v>
      </c>
      <c r="W134" s="30">
        <v>5.0749999999999997E-2</v>
      </c>
      <c r="X134" s="76">
        <v>8.3016062702748888E-3</v>
      </c>
      <c r="Y134" s="54"/>
    </row>
    <row r="135" spans="2:25">
      <c r="B135" s="39" t="s">
        <v>67</v>
      </c>
      <c r="C135" s="16" t="s">
        <v>39</v>
      </c>
      <c r="D135" s="30" t="s">
        <v>39</v>
      </c>
      <c r="E135" s="30" t="s">
        <v>39</v>
      </c>
      <c r="F135" s="30" t="s">
        <v>39</v>
      </c>
      <c r="G135" s="73" t="s">
        <v>39</v>
      </c>
      <c r="H135" s="16" t="s">
        <v>39</v>
      </c>
      <c r="I135" s="30" t="s">
        <v>39</v>
      </c>
      <c r="J135" s="30" t="s">
        <v>39</v>
      </c>
      <c r="K135" s="30" t="s">
        <v>39</v>
      </c>
      <c r="L135" s="76" t="s">
        <v>39</v>
      </c>
      <c r="N135" s="39" t="s">
        <v>67</v>
      </c>
      <c r="O135" s="16">
        <v>3</v>
      </c>
      <c r="P135" s="30">
        <v>0.02</v>
      </c>
      <c r="Q135" s="30">
        <v>6.4000000000000001E-2</v>
      </c>
      <c r="R135" s="30">
        <v>3.7999999999999999E-2</v>
      </c>
      <c r="S135" s="73">
        <v>2.306512518934159E-2</v>
      </c>
      <c r="T135" s="16">
        <v>3</v>
      </c>
      <c r="U135" s="30">
        <v>0.01</v>
      </c>
      <c r="V135" s="30">
        <v>0.06</v>
      </c>
      <c r="W135" s="30">
        <v>3.666666666666666E-2</v>
      </c>
      <c r="X135" s="76">
        <v>2.5166114784235843E-2</v>
      </c>
      <c r="Y135" s="54"/>
    </row>
    <row r="136" spans="2:25">
      <c r="B136" s="39" t="s">
        <v>68</v>
      </c>
      <c r="C136" s="16">
        <v>3</v>
      </c>
      <c r="D136" s="30">
        <v>0.03</v>
      </c>
      <c r="E136" s="30">
        <v>7.0000000000000007E-2</v>
      </c>
      <c r="F136" s="30">
        <v>4.3666666666666666E-2</v>
      </c>
      <c r="G136" s="73">
        <v>2.2810816147900828E-2</v>
      </c>
      <c r="H136" s="16">
        <v>3</v>
      </c>
      <c r="I136" s="30">
        <v>0.03</v>
      </c>
      <c r="J136" s="30">
        <v>0.06</v>
      </c>
      <c r="K136" s="30">
        <v>4.2000000000000003E-2</v>
      </c>
      <c r="L136" s="76">
        <v>1.5874507866387517E-2</v>
      </c>
      <c r="N136" s="39" t="s">
        <v>68</v>
      </c>
      <c r="O136" s="16">
        <v>3</v>
      </c>
      <c r="P136" s="30">
        <v>0.03</v>
      </c>
      <c r="Q136" s="30">
        <v>0.1</v>
      </c>
      <c r="R136" s="30">
        <v>5.566666666666667E-2</v>
      </c>
      <c r="S136" s="73">
        <v>3.8552993831002719E-2</v>
      </c>
      <c r="T136" s="16">
        <v>3</v>
      </c>
      <c r="U136" s="30">
        <v>0.02</v>
      </c>
      <c r="V136" s="30">
        <v>0.09</v>
      </c>
      <c r="W136" s="30">
        <v>5.0333333333333334E-2</v>
      </c>
      <c r="X136" s="76">
        <v>3.5921210076128182E-2</v>
      </c>
      <c r="Y136" s="54"/>
    </row>
    <row r="137" spans="2:25">
      <c r="B137" s="39" t="s">
        <v>69</v>
      </c>
      <c r="C137" s="16">
        <v>3</v>
      </c>
      <c r="D137" s="30">
        <v>3.6999999999999998E-2</v>
      </c>
      <c r="E137" s="30">
        <v>8.2000000000000003E-2</v>
      </c>
      <c r="F137" s="30">
        <v>5.9666666666666666E-2</v>
      </c>
      <c r="G137" s="73">
        <v>2.2501851775650252E-2</v>
      </c>
      <c r="H137" s="16">
        <v>3</v>
      </c>
      <c r="I137" s="30">
        <v>3.5000000000000003E-2</v>
      </c>
      <c r="J137" s="30">
        <v>0.08</v>
      </c>
      <c r="K137" s="30">
        <v>5.8333333333333327E-2</v>
      </c>
      <c r="L137" s="76">
        <v>2.2546248764114499E-2</v>
      </c>
      <c r="N137" s="39" t="s">
        <v>69</v>
      </c>
      <c r="O137" s="16">
        <v>3</v>
      </c>
      <c r="P137" s="30">
        <v>0.05</v>
      </c>
      <c r="Q137" s="30">
        <v>7.0000000000000007E-2</v>
      </c>
      <c r="R137" s="30">
        <v>5.8333333333333341E-2</v>
      </c>
      <c r="S137" s="73">
        <v>1.0408329997330632E-2</v>
      </c>
      <c r="T137" s="16">
        <v>3</v>
      </c>
      <c r="U137" s="30">
        <v>0.05</v>
      </c>
      <c r="V137" s="30">
        <v>6.8000000000000005E-2</v>
      </c>
      <c r="W137" s="30">
        <v>5.7666666666666672E-2</v>
      </c>
      <c r="X137" s="76">
        <v>9.291573243177564E-3</v>
      </c>
      <c r="Y137" s="54"/>
    </row>
    <row r="138" spans="2:25">
      <c r="B138" s="39" t="s">
        <v>70</v>
      </c>
      <c r="C138" s="16" t="s">
        <v>39</v>
      </c>
      <c r="D138" s="30" t="s">
        <v>39</v>
      </c>
      <c r="E138" s="30" t="s">
        <v>39</v>
      </c>
      <c r="F138" s="30" t="s">
        <v>39</v>
      </c>
      <c r="G138" s="73" t="s">
        <v>39</v>
      </c>
      <c r="H138" s="16" t="s">
        <v>39</v>
      </c>
      <c r="I138" s="30" t="s">
        <v>39</v>
      </c>
      <c r="J138" s="30" t="s">
        <v>39</v>
      </c>
      <c r="K138" s="30" t="s">
        <v>39</v>
      </c>
      <c r="L138" s="76" t="s">
        <v>39</v>
      </c>
      <c r="N138" s="39" t="s">
        <v>70</v>
      </c>
      <c r="O138" s="16">
        <v>4</v>
      </c>
      <c r="P138" s="30">
        <v>0.06</v>
      </c>
      <c r="Q138" s="30">
        <v>0.1</v>
      </c>
      <c r="R138" s="30">
        <v>7.2500000000000009E-2</v>
      </c>
      <c r="S138" s="73">
        <v>1.8929694486000879E-2</v>
      </c>
      <c r="T138" s="16">
        <v>4</v>
      </c>
      <c r="U138" s="30">
        <v>7.0000000000000007E-2</v>
      </c>
      <c r="V138" s="30">
        <v>7.0000000000000007E-2</v>
      </c>
      <c r="W138" s="30">
        <v>7.0000000000000007E-2</v>
      </c>
      <c r="X138" s="76">
        <v>0</v>
      </c>
      <c r="Y138" s="54"/>
    </row>
    <row r="139" spans="2:25">
      <c r="B139" s="39" t="s">
        <v>71</v>
      </c>
      <c r="C139" s="16" t="s">
        <v>39</v>
      </c>
      <c r="D139" s="30" t="s">
        <v>39</v>
      </c>
      <c r="E139" s="30" t="s">
        <v>39</v>
      </c>
      <c r="F139" s="30" t="s">
        <v>39</v>
      </c>
      <c r="G139" s="73" t="s">
        <v>39</v>
      </c>
      <c r="H139" s="16" t="s">
        <v>39</v>
      </c>
      <c r="I139" s="30" t="s">
        <v>39</v>
      </c>
      <c r="J139" s="30" t="s">
        <v>39</v>
      </c>
      <c r="K139" s="30" t="s">
        <v>39</v>
      </c>
      <c r="L139" s="76" t="s">
        <v>39</v>
      </c>
      <c r="N139" s="39" t="s">
        <v>71</v>
      </c>
      <c r="O139" s="16">
        <v>3</v>
      </c>
      <c r="P139" s="30">
        <v>0.06</v>
      </c>
      <c r="Q139" s="30">
        <v>0.12</v>
      </c>
      <c r="R139" s="30">
        <v>9.0000000000000011E-2</v>
      </c>
      <c r="S139" s="73">
        <v>2.9999999999999968E-2</v>
      </c>
      <c r="T139" s="16">
        <v>3</v>
      </c>
      <c r="U139" s="30">
        <v>0.06</v>
      </c>
      <c r="V139" s="30">
        <v>0.1</v>
      </c>
      <c r="W139" s="30">
        <v>7.6666666666666675E-2</v>
      </c>
      <c r="X139" s="76">
        <v>2.0816659994661348E-2</v>
      </c>
      <c r="Y139" s="54"/>
    </row>
    <row r="140" spans="2:25">
      <c r="B140" s="39" t="s">
        <v>72</v>
      </c>
      <c r="C140" s="16" t="s">
        <v>39</v>
      </c>
      <c r="D140" s="30" t="s">
        <v>39</v>
      </c>
      <c r="E140" s="30" t="s">
        <v>39</v>
      </c>
      <c r="F140" s="30" t="s">
        <v>39</v>
      </c>
      <c r="G140" s="73" t="s">
        <v>39</v>
      </c>
      <c r="H140" s="16" t="s">
        <v>39</v>
      </c>
      <c r="I140" s="30" t="s">
        <v>39</v>
      </c>
      <c r="J140" s="30" t="s">
        <v>39</v>
      </c>
      <c r="K140" s="30" t="s">
        <v>39</v>
      </c>
      <c r="L140" s="76" t="s">
        <v>39</v>
      </c>
      <c r="N140" s="39" t="s">
        <v>72</v>
      </c>
      <c r="O140" s="16">
        <v>3</v>
      </c>
      <c r="P140" s="30">
        <v>0.04</v>
      </c>
      <c r="Q140" s="30">
        <v>7.0000000000000007E-2</v>
      </c>
      <c r="R140" s="30">
        <v>5.6666666666666671E-2</v>
      </c>
      <c r="S140" s="73">
        <v>1.5275252316519449E-2</v>
      </c>
      <c r="T140" s="16">
        <v>3</v>
      </c>
      <c r="U140" s="30">
        <v>0.03</v>
      </c>
      <c r="V140" s="30">
        <v>0.1</v>
      </c>
      <c r="W140" s="30">
        <v>0.06</v>
      </c>
      <c r="X140" s="76">
        <v>3.6055512754639918E-2</v>
      </c>
      <c r="Y140" s="54"/>
    </row>
    <row r="141" spans="2:25">
      <c r="B141" s="39" t="s">
        <v>73</v>
      </c>
      <c r="C141" s="16" t="s">
        <v>39</v>
      </c>
      <c r="D141" s="30" t="s">
        <v>39</v>
      </c>
      <c r="E141" s="30" t="s">
        <v>39</v>
      </c>
      <c r="F141" s="30" t="s">
        <v>39</v>
      </c>
      <c r="G141" s="73" t="s">
        <v>39</v>
      </c>
      <c r="H141" s="16" t="s">
        <v>39</v>
      </c>
      <c r="I141" s="30" t="s">
        <v>39</v>
      </c>
      <c r="J141" s="30" t="s">
        <v>39</v>
      </c>
      <c r="K141" s="30" t="s">
        <v>39</v>
      </c>
      <c r="L141" s="76" t="s">
        <v>39</v>
      </c>
      <c r="N141" s="39" t="s">
        <v>73</v>
      </c>
      <c r="O141" s="16">
        <v>4</v>
      </c>
      <c r="P141" s="30">
        <v>-0.2</v>
      </c>
      <c r="Q141" s="30">
        <v>0.08</v>
      </c>
      <c r="R141" s="30">
        <v>-5.9300537384954291E-3</v>
      </c>
      <c r="S141" s="73">
        <v>0.13108819900659838</v>
      </c>
      <c r="T141" s="16">
        <v>4</v>
      </c>
      <c r="U141" s="30">
        <v>2.8000000000000001E-2</v>
      </c>
      <c r="V141" s="30">
        <v>0.1</v>
      </c>
      <c r="W141" s="30">
        <v>7.3830777514766049E-2</v>
      </c>
      <c r="X141" s="76">
        <v>3.1651175421290409E-2</v>
      </c>
      <c r="Y141" s="54"/>
    </row>
    <row r="142" spans="2:25">
      <c r="B142" s="39" t="s">
        <v>74</v>
      </c>
      <c r="C142" s="16" t="s">
        <v>39</v>
      </c>
      <c r="D142" s="30" t="s">
        <v>39</v>
      </c>
      <c r="E142" s="30" t="s">
        <v>39</v>
      </c>
      <c r="F142" s="30" t="s">
        <v>39</v>
      </c>
      <c r="G142" s="73" t="s">
        <v>39</v>
      </c>
      <c r="H142" s="16" t="s">
        <v>39</v>
      </c>
      <c r="I142" s="30" t="s">
        <v>39</v>
      </c>
      <c r="J142" s="30" t="s">
        <v>39</v>
      </c>
      <c r="K142" s="30" t="s">
        <v>39</v>
      </c>
      <c r="L142" s="76" t="s">
        <v>39</v>
      </c>
      <c r="N142" s="39" t="s">
        <v>74</v>
      </c>
      <c r="O142" s="16">
        <v>3</v>
      </c>
      <c r="P142" s="30">
        <v>0.6</v>
      </c>
      <c r="Q142" s="30">
        <v>0.65</v>
      </c>
      <c r="R142" s="30">
        <v>0.63</v>
      </c>
      <c r="S142" s="73">
        <v>2.6457513110645928E-2</v>
      </c>
      <c r="T142" s="16">
        <v>3</v>
      </c>
      <c r="U142" s="30">
        <v>0.45</v>
      </c>
      <c r="V142" s="30">
        <v>0.65</v>
      </c>
      <c r="W142" s="30">
        <v>0.56333333333333335</v>
      </c>
      <c r="X142" s="76">
        <v>0.10263202878893825</v>
      </c>
      <c r="Y142" s="54"/>
    </row>
    <row r="143" spans="2:25">
      <c r="B143" s="39" t="s">
        <v>75</v>
      </c>
      <c r="C143" s="16" t="s">
        <v>39</v>
      </c>
      <c r="D143" s="30" t="s">
        <v>39</v>
      </c>
      <c r="E143" s="30" t="s">
        <v>39</v>
      </c>
      <c r="F143" s="30" t="s">
        <v>39</v>
      </c>
      <c r="G143" s="73" t="s">
        <v>39</v>
      </c>
      <c r="H143" s="16" t="s">
        <v>39</v>
      </c>
      <c r="I143" s="30" t="s">
        <v>39</v>
      </c>
      <c r="J143" s="30" t="s">
        <v>39</v>
      </c>
      <c r="K143" s="30" t="s">
        <v>39</v>
      </c>
      <c r="L143" s="76" t="s">
        <v>39</v>
      </c>
      <c r="N143" s="39" t="s">
        <v>75</v>
      </c>
      <c r="O143" s="16">
        <v>4</v>
      </c>
      <c r="P143" s="30">
        <v>0.05</v>
      </c>
      <c r="Q143" s="30">
        <v>0.05</v>
      </c>
      <c r="R143" s="30">
        <v>0.05</v>
      </c>
      <c r="S143" s="73">
        <v>0</v>
      </c>
      <c r="T143" s="16">
        <v>4</v>
      </c>
      <c r="U143" s="30">
        <v>0.02</v>
      </c>
      <c r="V143" s="30">
        <v>0.06</v>
      </c>
      <c r="W143" s="30">
        <v>4.5499999999999999E-2</v>
      </c>
      <c r="X143" s="76">
        <v>1.7540429489230496E-2</v>
      </c>
      <c r="Y143" s="54"/>
    </row>
    <row r="144" spans="2:25">
      <c r="B144" s="39" t="s">
        <v>76</v>
      </c>
      <c r="C144" s="16">
        <v>5</v>
      </c>
      <c r="D144" s="29">
        <v>0.01</v>
      </c>
      <c r="E144" s="29">
        <v>0.13</v>
      </c>
      <c r="F144" s="29">
        <v>5.800000000000001E-2</v>
      </c>
      <c r="G144" s="73">
        <v>4.6043457732885346E-2</v>
      </c>
      <c r="H144" s="16">
        <v>5</v>
      </c>
      <c r="I144" s="30">
        <v>0.01</v>
      </c>
      <c r="J144" s="30">
        <v>0.16</v>
      </c>
      <c r="K144" s="30">
        <v>5.2000000000000005E-2</v>
      </c>
      <c r="L144" s="76">
        <v>6.0991802727907628E-2</v>
      </c>
      <c r="N144" s="39" t="s">
        <v>76</v>
      </c>
      <c r="O144" s="16">
        <v>5</v>
      </c>
      <c r="P144" s="29">
        <v>0.02</v>
      </c>
      <c r="Q144" s="29">
        <v>0.06</v>
      </c>
      <c r="R144" s="29">
        <v>3.6999999999999998E-2</v>
      </c>
      <c r="S144" s="73">
        <v>1.7888543819998323E-2</v>
      </c>
      <c r="T144" s="16">
        <v>5</v>
      </c>
      <c r="U144" s="30">
        <v>0.02</v>
      </c>
      <c r="V144" s="30">
        <v>0.09</v>
      </c>
      <c r="W144" s="30">
        <v>4.0999999999999995E-2</v>
      </c>
      <c r="X144" s="76">
        <v>2.7928480087537882E-2</v>
      </c>
      <c r="Y144" s="54"/>
    </row>
    <row r="145" spans="2:25">
      <c r="B145" s="39" t="s">
        <v>78</v>
      </c>
      <c r="C145" s="16">
        <v>5</v>
      </c>
      <c r="D145" s="29">
        <v>2.5000000000000001E-2</v>
      </c>
      <c r="E145" s="29">
        <v>0.08</v>
      </c>
      <c r="F145" s="29">
        <v>4.9000000000000002E-2</v>
      </c>
      <c r="G145" s="73">
        <v>2.0124611797498106E-2</v>
      </c>
      <c r="H145" s="16">
        <v>5</v>
      </c>
      <c r="I145" s="30">
        <v>3.5000000000000003E-2</v>
      </c>
      <c r="J145" s="30">
        <v>0.1</v>
      </c>
      <c r="K145" s="30">
        <v>0.06</v>
      </c>
      <c r="L145" s="76">
        <v>2.4748737341529183E-2</v>
      </c>
      <c r="N145" s="39" t="s">
        <v>78</v>
      </c>
      <c r="O145" s="16">
        <v>5</v>
      </c>
      <c r="P145" s="29">
        <v>-0.02</v>
      </c>
      <c r="Q145" s="29">
        <v>0.04</v>
      </c>
      <c r="R145" s="29">
        <v>2.1000000000000001E-2</v>
      </c>
      <c r="S145" s="73">
        <v>2.4083189157584593E-2</v>
      </c>
      <c r="T145" s="16">
        <v>5</v>
      </c>
      <c r="U145" s="30">
        <v>0.02</v>
      </c>
      <c r="V145" s="30">
        <v>0.05</v>
      </c>
      <c r="W145" s="30">
        <v>3.4000000000000002E-2</v>
      </c>
      <c r="X145" s="76">
        <v>1.1401754250991367E-2</v>
      </c>
      <c r="Y145" s="54"/>
    </row>
    <row r="146" spans="2:25" ht="15" thickBot="1">
      <c r="B146" s="40" t="s">
        <v>80</v>
      </c>
      <c r="C146" s="18" t="s">
        <v>39</v>
      </c>
      <c r="D146" s="31" t="s">
        <v>39</v>
      </c>
      <c r="E146" s="31" t="s">
        <v>39</v>
      </c>
      <c r="F146" s="31" t="s">
        <v>39</v>
      </c>
      <c r="G146" s="74" t="s">
        <v>39</v>
      </c>
      <c r="H146" s="18" t="s">
        <v>39</v>
      </c>
      <c r="I146" s="31" t="s">
        <v>39</v>
      </c>
      <c r="J146" s="31" t="s">
        <v>39</v>
      </c>
      <c r="K146" s="31" t="s">
        <v>39</v>
      </c>
      <c r="L146" s="74" t="s">
        <v>39</v>
      </c>
      <c r="N146" s="40" t="s">
        <v>80</v>
      </c>
      <c r="O146" s="18">
        <v>4</v>
      </c>
      <c r="P146" s="31">
        <v>-0.03</v>
      </c>
      <c r="Q146" s="31">
        <v>0.04</v>
      </c>
      <c r="R146" s="31">
        <v>1.6329335786602214E-2</v>
      </c>
      <c r="S146" s="74">
        <v>3.1514199609697875E-2</v>
      </c>
      <c r="T146" s="18">
        <v>4</v>
      </c>
      <c r="U146" s="31">
        <v>2.3699999999999999E-2</v>
      </c>
      <c r="V146" s="31">
        <v>0.09</v>
      </c>
      <c r="W146" s="31">
        <v>5.7425000000000004E-2</v>
      </c>
      <c r="X146" s="74">
        <v>3.2491883601908952E-2</v>
      </c>
      <c r="Y146" s="54"/>
    </row>
    <row r="147" spans="2:25">
      <c r="L147" s="67"/>
    </row>
    <row r="148" spans="2:25" ht="15" thickBot="1">
      <c r="C148" s="32"/>
      <c r="G148" s="80"/>
      <c r="H148" s="32"/>
      <c r="L148" s="80"/>
      <c r="O148" s="32"/>
      <c r="S148" s="80"/>
      <c r="T148" s="32"/>
      <c r="X148" s="80"/>
    </row>
    <row r="149" spans="2:25" ht="15" thickBot="1">
      <c r="B149" s="32" t="s">
        <v>85</v>
      </c>
      <c r="C149" s="104" t="s">
        <v>26</v>
      </c>
      <c r="D149" s="105"/>
      <c r="E149" s="105"/>
      <c r="F149" s="105"/>
      <c r="G149" s="70"/>
      <c r="H149" s="99" t="s">
        <v>27</v>
      </c>
      <c r="I149" s="100"/>
      <c r="J149" s="100"/>
      <c r="K149" s="100"/>
      <c r="L149" s="101"/>
      <c r="N149" s="32" t="s">
        <v>86</v>
      </c>
      <c r="O149" s="104" t="s">
        <v>26</v>
      </c>
      <c r="P149" s="105"/>
      <c r="Q149" s="105"/>
      <c r="R149" s="105"/>
      <c r="S149" s="105"/>
      <c r="T149" s="99" t="s">
        <v>27</v>
      </c>
      <c r="U149" s="100"/>
      <c r="V149" s="100"/>
      <c r="W149" s="100"/>
      <c r="X149" s="101"/>
      <c r="Y149" s="53"/>
    </row>
    <row r="150" spans="2:25">
      <c r="B150" s="34" t="s">
        <v>29</v>
      </c>
      <c r="C150" s="35" t="s">
        <v>30</v>
      </c>
      <c r="D150" s="36" t="s">
        <v>31</v>
      </c>
      <c r="E150" s="36" t="s">
        <v>32</v>
      </c>
      <c r="F150" s="36" t="s">
        <v>33</v>
      </c>
      <c r="G150" s="68" t="s">
        <v>34</v>
      </c>
      <c r="H150" s="35" t="s">
        <v>30</v>
      </c>
      <c r="I150" s="36" t="s">
        <v>31</v>
      </c>
      <c r="J150" s="36" t="s">
        <v>32</v>
      </c>
      <c r="K150" s="36" t="s">
        <v>33</v>
      </c>
      <c r="L150" s="36" t="s">
        <v>34</v>
      </c>
      <c r="M150" s="34"/>
      <c r="N150" s="34" t="s">
        <v>29</v>
      </c>
      <c r="O150" s="35" t="s">
        <v>30</v>
      </c>
      <c r="P150" s="36" t="s">
        <v>31</v>
      </c>
      <c r="Q150" s="36" t="s">
        <v>32</v>
      </c>
      <c r="R150" s="36" t="s">
        <v>33</v>
      </c>
      <c r="S150" s="68" t="s">
        <v>34</v>
      </c>
      <c r="T150" s="35" t="s">
        <v>30</v>
      </c>
      <c r="U150" s="36" t="s">
        <v>31</v>
      </c>
      <c r="V150" s="36" t="s">
        <v>32</v>
      </c>
      <c r="W150" s="36" t="s">
        <v>33</v>
      </c>
      <c r="X150" s="36" t="s">
        <v>34</v>
      </c>
      <c r="Y150" s="52"/>
    </row>
    <row r="151" spans="2:25" ht="15" thickBot="1">
      <c r="C151" s="102" t="s">
        <v>35</v>
      </c>
      <c r="D151" s="103"/>
      <c r="E151" s="103"/>
      <c r="F151" s="103"/>
      <c r="G151" s="71"/>
      <c r="H151" s="102" t="s">
        <v>35</v>
      </c>
      <c r="I151" s="103"/>
      <c r="J151" s="103"/>
      <c r="K151" s="103"/>
      <c r="L151" s="103"/>
      <c r="O151" s="102" t="s">
        <v>35</v>
      </c>
      <c r="P151" s="103"/>
      <c r="Q151" s="103"/>
      <c r="R151" s="103"/>
      <c r="S151" s="103"/>
      <c r="T151" s="102" t="s">
        <v>35</v>
      </c>
      <c r="U151" s="103"/>
      <c r="V151" s="103"/>
      <c r="W151" s="103"/>
      <c r="X151" s="103"/>
      <c r="Y151" s="53"/>
    </row>
    <row r="152" spans="2:25" ht="15">
      <c r="B152" s="37" t="s">
        <v>36</v>
      </c>
      <c r="C152" s="69">
        <v>6</v>
      </c>
      <c r="D152" s="30">
        <v>0.41</v>
      </c>
      <c r="E152" s="30">
        <v>0.64</v>
      </c>
      <c r="F152" s="30">
        <v>0.55225264426539522</v>
      </c>
      <c r="G152" s="73">
        <v>8.8602773292885309E-2</v>
      </c>
      <c r="H152" s="22">
        <v>6</v>
      </c>
      <c r="I152" s="57">
        <v>0.25</v>
      </c>
      <c r="J152" s="57">
        <v>0.52127056447155429</v>
      </c>
      <c r="K152" s="57">
        <v>0.37059896477631932</v>
      </c>
      <c r="L152" s="75">
        <v>8.9405257399702523E-2</v>
      </c>
      <c r="N152" s="37" t="s">
        <v>36</v>
      </c>
      <c r="O152" s="69">
        <v>5</v>
      </c>
      <c r="P152" s="30">
        <v>0.41</v>
      </c>
      <c r="Q152" s="30">
        <v>0.62</v>
      </c>
      <c r="R152" s="30">
        <v>0.49757814781139081</v>
      </c>
      <c r="S152" s="73">
        <v>8.876557238094869E-2</v>
      </c>
      <c r="T152" s="22">
        <v>5</v>
      </c>
      <c r="U152" s="57">
        <v>0.23</v>
      </c>
      <c r="V152" s="57">
        <v>0.40398468746545457</v>
      </c>
      <c r="W152" s="57">
        <v>0.33590804860420198</v>
      </c>
      <c r="X152" s="75">
        <v>6.9095476791195681E-2</v>
      </c>
      <c r="Y152" s="54"/>
    </row>
    <row r="153" spans="2:25">
      <c r="B153" s="38" t="s">
        <v>37</v>
      </c>
      <c r="C153" s="16">
        <v>6</v>
      </c>
      <c r="D153" s="30">
        <v>-0.03</v>
      </c>
      <c r="E153" s="30">
        <v>5.9851564762595233E-2</v>
      </c>
      <c r="F153" s="30">
        <v>1.6228435396940476E-2</v>
      </c>
      <c r="G153" s="73">
        <v>3.4669052615194061E-2</v>
      </c>
      <c r="H153" s="16">
        <v>6</v>
      </c>
      <c r="I153" s="30">
        <v>-0.02</v>
      </c>
      <c r="J153" s="30">
        <v>5.4224284526712019E-2</v>
      </c>
      <c r="K153" s="30">
        <v>3.1592936310007556E-2</v>
      </c>
      <c r="L153" s="76">
        <v>2.6076946633948928E-2</v>
      </c>
      <c r="N153" s="38" t="s">
        <v>37</v>
      </c>
      <c r="O153" s="16">
        <v>4</v>
      </c>
      <c r="P153" s="30">
        <v>-0.05</v>
      </c>
      <c r="Q153" s="30">
        <v>2.3360213229699282E-2</v>
      </c>
      <c r="R153" s="30">
        <v>-1.6599466925751802E-3</v>
      </c>
      <c r="S153" s="73">
        <v>3.2836351147512585E-2</v>
      </c>
      <c r="T153" s="16">
        <v>4</v>
      </c>
      <c r="U153" s="30">
        <v>0.01</v>
      </c>
      <c r="V153" s="30">
        <v>2.365293640387978E-2</v>
      </c>
      <c r="W153" s="30">
        <v>1.8413234100969945E-2</v>
      </c>
      <c r="X153" s="76">
        <v>5.8672151343288192E-3</v>
      </c>
      <c r="Y153" s="54"/>
    </row>
    <row r="154" spans="2:25">
      <c r="B154" s="38" t="s">
        <v>38</v>
      </c>
      <c r="C154" s="16">
        <v>6</v>
      </c>
      <c r="D154" s="30">
        <v>0.01</v>
      </c>
      <c r="E154" s="30">
        <v>3.3714285714285717E-2</v>
      </c>
      <c r="F154" s="30">
        <v>1.7619047619047621E-2</v>
      </c>
      <c r="G154" s="73">
        <v>9.5714996443700927E-3</v>
      </c>
      <c r="H154" s="16">
        <v>6</v>
      </c>
      <c r="I154" s="30">
        <v>0.02</v>
      </c>
      <c r="J154" s="30">
        <v>4.9946893430247982E-2</v>
      </c>
      <c r="K154" s="30">
        <v>2.8824482238374666E-2</v>
      </c>
      <c r="L154" s="76">
        <v>1.2919655610505182E-2</v>
      </c>
      <c r="N154" s="38" t="s">
        <v>38</v>
      </c>
      <c r="O154" s="16">
        <v>3</v>
      </c>
      <c r="P154" s="30">
        <v>0</v>
      </c>
      <c r="Q154" s="30">
        <v>0.2</v>
      </c>
      <c r="R154" s="30">
        <v>9.3333333333333338E-2</v>
      </c>
      <c r="S154" s="73">
        <v>0.10066445913694334</v>
      </c>
      <c r="T154" s="16" t="s">
        <v>39</v>
      </c>
      <c r="U154" s="30" t="s">
        <v>39</v>
      </c>
      <c r="V154" s="30" t="s">
        <v>39</v>
      </c>
      <c r="W154" s="30" t="s">
        <v>39</v>
      </c>
      <c r="X154" s="76" t="s">
        <v>39</v>
      </c>
      <c r="Y154" s="54"/>
    </row>
    <row r="155" spans="2:25">
      <c r="B155" s="38" t="s">
        <v>40</v>
      </c>
      <c r="C155" s="16">
        <v>6</v>
      </c>
      <c r="D155" s="30">
        <v>0.03</v>
      </c>
      <c r="E155" s="30">
        <v>7.4999999999999997E-2</v>
      </c>
      <c r="F155" s="30">
        <v>4.8222222222222222E-2</v>
      </c>
      <c r="G155" s="73">
        <v>1.508739969741738E-2</v>
      </c>
      <c r="H155" s="16">
        <v>6</v>
      </c>
      <c r="I155" s="30">
        <v>0.03</v>
      </c>
      <c r="J155" s="30">
        <v>8.8190203436309275E-2</v>
      </c>
      <c r="K155" s="30">
        <v>5.3865033906051546E-2</v>
      </c>
      <c r="L155" s="76">
        <v>1.8941281455789202E-2</v>
      </c>
      <c r="N155" s="38" t="s">
        <v>40</v>
      </c>
      <c r="O155" s="16">
        <v>3</v>
      </c>
      <c r="P155" s="30">
        <v>0.03</v>
      </c>
      <c r="Q155" s="30">
        <v>0.04</v>
      </c>
      <c r="R155" s="30">
        <v>3.3333333333333333E-2</v>
      </c>
      <c r="S155" s="73">
        <v>5.7735026918962588E-3</v>
      </c>
      <c r="T155" s="16">
        <v>3</v>
      </c>
      <c r="U155" s="30">
        <v>0.04</v>
      </c>
      <c r="V155" s="30">
        <v>0.04</v>
      </c>
      <c r="W155" s="30">
        <v>0.04</v>
      </c>
      <c r="X155" s="76">
        <v>0</v>
      </c>
      <c r="Y155" s="54"/>
    </row>
    <row r="156" spans="2:25">
      <c r="B156" s="38" t="s">
        <v>41</v>
      </c>
      <c r="C156" s="16">
        <v>6</v>
      </c>
      <c r="D156" s="30">
        <v>0</v>
      </c>
      <c r="E156" s="30">
        <v>8.2120146587471202E-2</v>
      </c>
      <c r="F156" s="30">
        <v>4.5726948350642706E-2</v>
      </c>
      <c r="G156" s="73">
        <v>2.8507734540555996E-2</v>
      </c>
      <c r="H156" s="16">
        <v>6</v>
      </c>
      <c r="I156" s="30">
        <v>2.7E-2</v>
      </c>
      <c r="J156" s="30">
        <v>8.3338161450389997E-2</v>
      </c>
      <c r="K156" s="30">
        <v>4.7738962996409402E-2</v>
      </c>
      <c r="L156" s="76">
        <v>2.0727968757012466E-2</v>
      </c>
      <c r="N156" s="38" t="s">
        <v>41</v>
      </c>
      <c r="O156" s="16">
        <v>4</v>
      </c>
      <c r="P156" s="30">
        <v>0</v>
      </c>
      <c r="Q156" s="30">
        <v>4.4999999999999998E-2</v>
      </c>
      <c r="R156" s="30">
        <v>2.9499999999999998E-2</v>
      </c>
      <c r="S156" s="73">
        <v>2.0760539492026695E-2</v>
      </c>
      <c r="T156" s="16">
        <v>4</v>
      </c>
      <c r="U156" s="30">
        <v>2.7E-2</v>
      </c>
      <c r="V156" s="30">
        <v>4.3999999999999997E-2</v>
      </c>
      <c r="W156" s="30">
        <v>3.4327777777777777E-2</v>
      </c>
      <c r="X156" s="76">
        <v>7.5257664389633723E-3</v>
      </c>
      <c r="Y156" s="54"/>
    </row>
    <row r="157" spans="2:25">
      <c r="B157" s="38" t="s">
        <v>42</v>
      </c>
      <c r="C157" s="16">
        <v>7</v>
      </c>
      <c r="D157" s="30">
        <v>2.7E-2</v>
      </c>
      <c r="E157" s="30">
        <v>0.09</v>
      </c>
      <c r="F157" s="30">
        <v>5.7595238095238095E-2</v>
      </c>
      <c r="G157" s="73">
        <v>2.0361514428972841E-2</v>
      </c>
      <c r="H157" s="16">
        <v>7</v>
      </c>
      <c r="I157" s="30">
        <v>0.03</v>
      </c>
      <c r="J157" s="30">
        <v>8.5000000000000006E-2</v>
      </c>
      <c r="K157" s="30">
        <v>5.6343537414965998E-2</v>
      </c>
      <c r="L157" s="76">
        <v>2.0499727415286977E-2</v>
      </c>
      <c r="N157" s="38" t="s">
        <v>42</v>
      </c>
      <c r="O157" s="16">
        <v>5</v>
      </c>
      <c r="P157" s="30">
        <v>2.5000000000000001E-2</v>
      </c>
      <c r="Q157" s="30">
        <v>4.8000000000000001E-2</v>
      </c>
      <c r="R157" s="30">
        <v>3.6799999999999999E-2</v>
      </c>
      <c r="S157" s="73">
        <v>1.1054410884348395E-2</v>
      </c>
      <c r="T157" s="16">
        <v>5</v>
      </c>
      <c r="U157" s="30">
        <v>2.8000000000000001E-2</v>
      </c>
      <c r="V157" s="30">
        <v>0.05</v>
      </c>
      <c r="W157" s="30">
        <v>3.8800000000000001E-2</v>
      </c>
      <c r="X157" s="76">
        <v>9.8336158151516237E-3</v>
      </c>
      <c r="Y157" s="54"/>
    </row>
    <row r="158" spans="2:25">
      <c r="B158" s="38" t="s">
        <v>43</v>
      </c>
      <c r="C158" s="16">
        <v>6</v>
      </c>
      <c r="D158" s="30">
        <v>4.3999999999999997E-2</v>
      </c>
      <c r="E158" s="30">
        <v>0.08</v>
      </c>
      <c r="F158" s="30">
        <v>5.5347584126984123E-2</v>
      </c>
      <c r="G158" s="73">
        <v>1.288251102296247E-2</v>
      </c>
      <c r="H158" s="16">
        <v>6</v>
      </c>
      <c r="I158" s="30">
        <v>3.5000000000000003E-2</v>
      </c>
      <c r="J158" s="30">
        <v>0.1</v>
      </c>
      <c r="K158" s="30">
        <v>5.4473239351160468E-2</v>
      </c>
      <c r="L158" s="76">
        <v>2.366793298720684E-2</v>
      </c>
      <c r="N158" s="38" t="s">
        <v>43</v>
      </c>
      <c r="O158" s="16">
        <v>5</v>
      </c>
      <c r="P158" s="30">
        <v>4.2000000000000003E-2</v>
      </c>
      <c r="Q158" s="30">
        <v>0.08</v>
      </c>
      <c r="R158" s="30">
        <v>5.439999999999999E-2</v>
      </c>
      <c r="S158" s="73">
        <v>1.4724129855444816E-2</v>
      </c>
      <c r="T158" s="16">
        <v>4</v>
      </c>
      <c r="U158" s="30">
        <v>3.5000000000000003E-2</v>
      </c>
      <c r="V158" s="30">
        <v>5.2999999999999999E-2</v>
      </c>
      <c r="W158" s="30">
        <v>4.2214285714285711E-2</v>
      </c>
      <c r="X158" s="76">
        <v>7.8856625257100795E-3</v>
      </c>
      <c r="Y158" s="54"/>
    </row>
    <row r="159" spans="2:25">
      <c r="B159" s="38" t="s">
        <v>44</v>
      </c>
      <c r="C159" s="16">
        <v>6</v>
      </c>
      <c r="D159" s="30">
        <v>1E-3</v>
      </c>
      <c r="E159" s="30">
        <v>0.05</v>
      </c>
      <c r="F159" s="30">
        <v>2.3857142857142858E-2</v>
      </c>
      <c r="G159" s="73">
        <v>2.0166652611452913E-2</v>
      </c>
      <c r="H159" s="16">
        <v>6</v>
      </c>
      <c r="I159" s="30">
        <v>1E-3</v>
      </c>
      <c r="J159" s="30">
        <v>7.0000000000000007E-2</v>
      </c>
      <c r="K159" s="30">
        <v>3.1962962962962964E-2</v>
      </c>
      <c r="L159" s="76">
        <v>2.690987855390671E-2</v>
      </c>
      <c r="N159" s="38" t="s">
        <v>44</v>
      </c>
      <c r="O159" s="16">
        <v>4</v>
      </c>
      <c r="P159" s="30">
        <v>1.7000000000000001E-2</v>
      </c>
      <c r="Q159" s="30">
        <v>0.08</v>
      </c>
      <c r="R159" s="30">
        <v>4.4249999999999998E-2</v>
      </c>
      <c r="S159" s="73">
        <v>2.7427176303804954E-2</v>
      </c>
      <c r="T159" s="16">
        <v>4</v>
      </c>
      <c r="U159" s="30">
        <v>0.01</v>
      </c>
      <c r="V159" s="30">
        <v>0.09</v>
      </c>
      <c r="W159" s="30">
        <v>4.2500000000000003E-2</v>
      </c>
      <c r="X159" s="76">
        <v>3.5939764421413029E-2</v>
      </c>
      <c r="Y159" s="54"/>
    </row>
    <row r="160" spans="2:25">
      <c r="B160" s="38" t="s">
        <v>45</v>
      </c>
      <c r="C160" s="16">
        <v>6</v>
      </c>
      <c r="D160" s="30">
        <v>5.5E-2</v>
      </c>
      <c r="E160" s="30">
        <v>0.08</v>
      </c>
      <c r="F160" s="30">
        <v>6.7631250000000004E-2</v>
      </c>
      <c r="G160" s="73">
        <v>1.0532609333636174E-2</v>
      </c>
      <c r="H160" s="16">
        <v>6</v>
      </c>
      <c r="I160" s="30">
        <v>0.05</v>
      </c>
      <c r="J160" s="30">
        <v>0.09</v>
      </c>
      <c r="K160" s="30">
        <v>7.0724827605949794E-2</v>
      </c>
      <c r="L160" s="76">
        <v>1.4019498921374617E-2</v>
      </c>
      <c r="N160" s="38" t="s">
        <v>45</v>
      </c>
      <c r="O160" s="16">
        <v>5</v>
      </c>
      <c r="P160" s="30">
        <v>0.05</v>
      </c>
      <c r="Q160" s="30">
        <v>7.0000000000000007E-2</v>
      </c>
      <c r="R160" s="30">
        <v>6.2399999999999997E-2</v>
      </c>
      <c r="S160" s="73">
        <v>8.2945765413311376E-3</v>
      </c>
      <c r="T160" s="16">
        <v>5</v>
      </c>
      <c r="U160" s="30">
        <v>4.4999999999999998E-2</v>
      </c>
      <c r="V160" s="30">
        <v>0.08</v>
      </c>
      <c r="W160" s="30">
        <v>6.2666666666666676E-2</v>
      </c>
      <c r="X160" s="76">
        <v>1.3155058173780715E-2</v>
      </c>
      <c r="Y160" s="54"/>
    </row>
    <row r="161" spans="2:25">
      <c r="B161" s="38" t="s">
        <v>46</v>
      </c>
      <c r="C161" s="16">
        <v>6</v>
      </c>
      <c r="D161" s="30">
        <v>0.04</v>
      </c>
      <c r="E161" s="30">
        <v>7.0000000000000007E-2</v>
      </c>
      <c r="F161" s="30">
        <v>5.6500000000000002E-2</v>
      </c>
      <c r="G161" s="73">
        <v>1.0271319292087036E-2</v>
      </c>
      <c r="H161" s="16">
        <v>6</v>
      </c>
      <c r="I161" s="30">
        <v>0.04</v>
      </c>
      <c r="J161" s="30">
        <v>7.0000000000000007E-2</v>
      </c>
      <c r="K161" s="30">
        <v>5.8473317883065805E-2</v>
      </c>
      <c r="L161" s="76">
        <v>1.171939328252871E-2</v>
      </c>
      <c r="N161" s="38" t="s">
        <v>46</v>
      </c>
      <c r="O161" s="16">
        <v>4</v>
      </c>
      <c r="P161" s="30">
        <v>0.01</v>
      </c>
      <c r="Q161" s="30">
        <v>0.05</v>
      </c>
      <c r="R161" s="30">
        <v>3.5000000000000003E-2</v>
      </c>
      <c r="S161" s="73">
        <v>1.732050807568877E-2</v>
      </c>
      <c r="T161" s="16">
        <v>4</v>
      </c>
      <c r="U161" s="30">
        <v>0.02</v>
      </c>
      <c r="V161" s="30">
        <v>0.05</v>
      </c>
      <c r="W161" s="30">
        <v>3.7499999999999999E-2</v>
      </c>
      <c r="X161" s="76">
        <v>1.2583057392117925E-2</v>
      </c>
      <c r="Y161" s="54"/>
    </row>
    <row r="162" spans="2:25">
      <c r="B162" s="38" t="s">
        <v>47</v>
      </c>
      <c r="C162" s="16">
        <v>6</v>
      </c>
      <c r="D162" s="30">
        <v>0.03</v>
      </c>
      <c r="E162" s="30">
        <v>0.05</v>
      </c>
      <c r="F162" s="30">
        <v>3.8047619047619045E-2</v>
      </c>
      <c r="G162" s="73">
        <v>7.4842237701832843E-3</v>
      </c>
      <c r="H162" s="16">
        <v>6</v>
      </c>
      <c r="I162" s="30">
        <v>0.03</v>
      </c>
      <c r="J162" s="30">
        <v>4.5104166666666667E-2</v>
      </c>
      <c r="K162" s="30">
        <v>3.9184027777777776E-2</v>
      </c>
      <c r="L162" s="76">
        <v>4.9408026343192761E-3</v>
      </c>
      <c r="N162" s="38" t="s">
        <v>47</v>
      </c>
      <c r="O162" s="16">
        <v>3</v>
      </c>
      <c r="P162" s="30">
        <v>0.04</v>
      </c>
      <c r="Q162" s="30">
        <v>0.05</v>
      </c>
      <c r="R162" s="30">
        <v>4.3333333333333335E-2</v>
      </c>
      <c r="S162" s="73">
        <v>5.7735026918962588E-3</v>
      </c>
      <c r="T162" s="16">
        <v>3</v>
      </c>
      <c r="U162" s="30">
        <v>0.03</v>
      </c>
      <c r="V162" s="30">
        <v>0.05</v>
      </c>
      <c r="W162" s="30">
        <v>0.04</v>
      </c>
      <c r="X162" s="76">
        <v>9.9999999999999915E-3</v>
      </c>
      <c r="Y162" s="54"/>
    </row>
    <row r="163" spans="2:25">
      <c r="B163" s="38" t="s">
        <v>48</v>
      </c>
      <c r="C163" s="16">
        <v>6</v>
      </c>
      <c r="D163" s="30">
        <v>1.4999999999999999E-2</v>
      </c>
      <c r="E163" s="30">
        <v>7.0999999999999994E-2</v>
      </c>
      <c r="F163" s="30">
        <v>4.7936507936507937E-2</v>
      </c>
      <c r="G163" s="73">
        <v>2.1224096746171661E-2</v>
      </c>
      <c r="H163" s="16">
        <v>6</v>
      </c>
      <c r="I163" s="30">
        <v>1.4999999999999999E-2</v>
      </c>
      <c r="J163" s="30">
        <v>0.08</v>
      </c>
      <c r="K163" s="30">
        <v>4.488555555555556E-2</v>
      </c>
      <c r="L163" s="76">
        <v>2.5174032623290984E-2</v>
      </c>
      <c r="N163" s="38" t="s">
        <v>75</v>
      </c>
      <c r="O163" s="16">
        <v>4</v>
      </c>
      <c r="P163" s="30">
        <v>0.04</v>
      </c>
      <c r="Q163" s="30">
        <v>0.05</v>
      </c>
      <c r="R163" s="30">
        <v>4.7500000000000001E-2</v>
      </c>
      <c r="S163" s="73">
        <v>5.000000000000001E-3</v>
      </c>
      <c r="T163" s="16">
        <v>4</v>
      </c>
      <c r="U163" s="30">
        <v>0.04</v>
      </c>
      <c r="V163" s="30">
        <v>0.06</v>
      </c>
      <c r="W163" s="30">
        <v>5.0499999999999996E-2</v>
      </c>
      <c r="X163" s="76">
        <v>8.2259751195020801E-3</v>
      </c>
      <c r="Y163" s="54"/>
    </row>
    <row r="164" spans="2:25">
      <c r="B164" s="38" t="s">
        <v>49</v>
      </c>
      <c r="C164" s="16">
        <v>5</v>
      </c>
      <c r="D164" s="30">
        <v>0.05</v>
      </c>
      <c r="E164" s="30">
        <v>0.18</v>
      </c>
      <c r="F164" s="30">
        <v>0.11293333333333333</v>
      </c>
      <c r="G164" s="73">
        <v>4.6579919374005928E-2</v>
      </c>
      <c r="H164" s="16">
        <v>5</v>
      </c>
      <c r="I164" s="30">
        <v>0.05</v>
      </c>
      <c r="J164" s="30">
        <v>0.17</v>
      </c>
      <c r="K164" s="30">
        <v>0.10540878377686584</v>
      </c>
      <c r="L164" s="76">
        <v>4.4219863546124331E-2</v>
      </c>
      <c r="N164" s="38" t="s">
        <v>48</v>
      </c>
      <c r="O164" s="16">
        <v>4</v>
      </c>
      <c r="P164" s="30">
        <v>2.5000000000000001E-2</v>
      </c>
      <c r="Q164" s="30">
        <v>0.05</v>
      </c>
      <c r="R164" s="30">
        <v>3.8249999999999999E-2</v>
      </c>
      <c r="S164" s="73">
        <v>1.2606215398233808E-2</v>
      </c>
      <c r="T164" s="16">
        <v>4</v>
      </c>
      <c r="U164" s="30">
        <v>2.5000000000000001E-2</v>
      </c>
      <c r="V164" s="30">
        <v>0.05</v>
      </c>
      <c r="W164" s="30">
        <v>3.9750000000000008E-2</v>
      </c>
      <c r="X164" s="76">
        <v>1.1615363389350588E-2</v>
      </c>
      <c r="Y164" s="54"/>
    </row>
    <row r="165" spans="2:25">
      <c r="B165" s="38" t="s">
        <v>50</v>
      </c>
      <c r="C165" s="16">
        <v>6</v>
      </c>
      <c r="D165" s="30">
        <v>8.5000000000000006E-2</v>
      </c>
      <c r="E165" s="30">
        <v>0.11</v>
      </c>
      <c r="F165" s="30">
        <v>9.7910104697618627E-2</v>
      </c>
      <c r="G165" s="73">
        <v>9.663589753329151E-3</v>
      </c>
      <c r="H165" s="16">
        <v>6</v>
      </c>
      <c r="I165" s="30">
        <v>9.057577895199552E-2</v>
      </c>
      <c r="J165" s="30">
        <v>0.125</v>
      </c>
      <c r="K165" s="30">
        <v>0.10572369653456019</v>
      </c>
      <c r="L165" s="76">
        <v>1.2248402311642334E-2</v>
      </c>
      <c r="N165" s="38" t="s">
        <v>49</v>
      </c>
      <c r="O165" s="16">
        <v>3</v>
      </c>
      <c r="P165" s="30">
        <v>0.05</v>
      </c>
      <c r="Q165" s="30">
        <v>0.14000000000000001</v>
      </c>
      <c r="R165" s="30">
        <v>0.10333333333333333</v>
      </c>
      <c r="S165" s="73">
        <v>4.7258156262526087E-2</v>
      </c>
      <c r="T165" s="16">
        <v>3</v>
      </c>
      <c r="U165" s="30">
        <v>0.05</v>
      </c>
      <c r="V165" s="30">
        <v>0.14000000000000001</v>
      </c>
      <c r="W165" s="30">
        <v>0.10333333333333333</v>
      </c>
      <c r="X165" s="76">
        <v>4.7258156262526087E-2</v>
      </c>
      <c r="Y165" s="54"/>
    </row>
    <row r="166" spans="2:25">
      <c r="B166" s="38" t="s">
        <v>51</v>
      </c>
      <c r="C166" s="16">
        <v>6</v>
      </c>
      <c r="D166" s="30">
        <v>0.03</v>
      </c>
      <c r="E166" s="30">
        <v>0.12</v>
      </c>
      <c r="F166" s="30">
        <v>7.0468253968253958E-2</v>
      </c>
      <c r="G166" s="73">
        <v>3.3223361677423693E-2</v>
      </c>
      <c r="H166" s="16">
        <v>6</v>
      </c>
      <c r="I166" s="30">
        <v>3.2000000000000001E-2</v>
      </c>
      <c r="J166" s="30">
        <v>0.12</v>
      </c>
      <c r="K166" s="30">
        <v>6.3708416431505807E-2</v>
      </c>
      <c r="L166" s="76">
        <v>3.403389102469756E-2</v>
      </c>
      <c r="N166" s="38" t="s">
        <v>50</v>
      </c>
      <c r="O166" s="16">
        <v>4</v>
      </c>
      <c r="P166" s="30">
        <v>7.0000000000000007E-2</v>
      </c>
      <c r="Q166" s="30">
        <v>0.11</v>
      </c>
      <c r="R166" s="30">
        <v>9.0081542968749997E-2</v>
      </c>
      <c r="S166" s="73">
        <v>1.6800972911501604E-2</v>
      </c>
      <c r="T166" s="16">
        <v>4</v>
      </c>
      <c r="U166" s="30">
        <v>7.0000000000000007E-2</v>
      </c>
      <c r="V166" s="30">
        <v>0.11799999999999999</v>
      </c>
      <c r="W166" s="30">
        <v>9.4500000000000001E-2</v>
      </c>
      <c r="X166" s="76">
        <v>2.0024984394500751E-2</v>
      </c>
      <c r="Y166" s="54"/>
    </row>
    <row r="167" spans="2:25">
      <c r="B167" s="38" t="s">
        <v>52</v>
      </c>
      <c r="C167" s="16">
        <v>6</v>
      </c>
      <c r="D167" s="30">
        <v>0</v>
      </c>
      <c r="E167" s="30">
        <v>5.1785714285714282E-2</v>
      </c>
      <c r="F167" s="30">
        <v>2.5297619047619051E-2</v>
      </c>
      <c r="G167" s="73">
        <v>1.9193452150204161E-2</v>
      </c>
      <c r="H167" s="16">
        <v>6</v>
      </c>
      <c r="I167" s="30">
        <v>0.01</v>
      </c>
      <c r="J167" s="30">
        <v>5.2024888739895823E-2</v>
      </c>
      <c r="K167" s="30">
        <v>2.7004148123315971E-2</v>
      </c>
      <c r="L167" s="76">
        <v>1.9137632837958843E-2</v>
      </c>
      <c r="N167" s="38" t="s">
        <v>51</v>
      </c>
      <c r="O167" s="16">
        <v>4</v>
      </c>
      <c r="P167" s="30">
        <v>0.02</v>
      </c>
      <c r="Q167" s="30">
        <v>0.1</v>
      </c>
      <c r="R167" s="30">
        <v>4.8250000000000001E-2</v>
      </c>
      <c r="S167" s="73">
        <v>3.7043892883982917E-2</v>
      </c>
      <c r="T167" s="16">
        <v>4</v>
      </c>
      <c r="U167" s="30">
        <v>0.02</v>
      </c>
      <c r="V167" s="30">
        <v>0.1</v>
      </c>
      <c r="W167" s="30">
        <v>5.3499999999999999E-2</v>
      </c>
      <c r="X167" s="76">
        <v>3.8414407019589245E-2</v>
      </c>
      <c r="Y167" s="54"/>
    </row>
    <row r="168" spans="2:25">
      <c r="B168" s="38" t="s">
        <v>53</v>
      </c>
      <c r="C168" s="16">
        <v>4</v>
      </c>
      <c r="D168" s="30">
        <v>0</v>
      </c>
      <c r="E168" s="30">
        <v>0.15</v>
      </c>
      <c r="F168" s="30">
        <v>5.9374999999999997E-2</v>
      </c>
      <c r="G168" s="73">
        <v>6.5204006778724871E-2</v>
      </c>
      <c r="H168" s="16">
        <v>4</v>
      </c>
      <c r="I168" s="30">
        <v>0.03</v>
      </c>
      <c r="J168" s="30">
        <v>0.16500000000000001</v>
      </c>
      <c r="K168" s="30">
        <v>8.6250000000000007E-2</v>
      </c>
      <c r="L168" s="76">
        <v>6.0190669265814511E-2</v>
      </c>
      <c r="N168" s="38" t="s">
        <v>52</v>
      </c>
      <c r="O168" s="16">
        <v>4</v>
      </c>
      <c r="P168" s="30">
        <v>0.02</v>
      </c>
      <c r="Q168" s="30">
        <v>0.05</v>
      </c>
      <c r="R168" s="30">
        <v>3.7499999999999999E-2</v>
      </c>
      <c r="S168" s="73">
        <v>1.2583057392117925E-2</v>
      </c>
      <c r="T168" s="16">
        <v>4</v>
      </c>
      <c r="U168" s="30">
        <v>0.02</v>
      </c>
      <c r="V168" s="30">
        <v>0.05</v>
      </c>
      <c r="W168" s="30">
        <v>4.2500000000000003E-2</v>
      </c>
      <c r="X168" s="76">
        <v>1.4999999999999994E-2</v>
      </c>
      <c r="Y168" s="54"/>
    </row>
    <row r="169" spans="2:25">
      <c r="B169" s="38" t="s">
        <v>54</v>
      </c>
      <c r="C169" s="16">
        <v>6</v>
      </c>
      <c r="D169" s="30">
        <v>3.1E-2</v>
      </c>
      <c r="E169" s="30">
        <v>3.3000000000000002E-2</v>
      </c>
      <c r="F169" s="30">
        <v>3.265449735449736E-2</v>
      </c>
      <c r="G169" s="73">
        <v>8.1106089160017038E-4</v>
      </c>
      <c r="H169" s="16">
        <v>6</v>
      </c>
      <c r="I169" s="30">
        <v>3.0666666666666668E-2</v>
      </c>
      <c r="J169" s="30">
        <v>3.4000000000000002E-2</v>
      </c>
      <c r="K169" s="30">
        <v>3.3277777777777781E-2</v>
      </c>
      <c r="L169" s="76">
        <v>1.3402597868683135E-3</v>
      </c>
      <c r="N169" s="38" t="s">
        <v>53</v>
      </c>
      <c r="O169" s="16">
        <v>3</v>
      </c>
      <c r="P169" s="30">
        <v>0.03</v>
      </c>
      <c r="Q169" s="30">
        <v>0.04</v>
      </c>
      <c r="R169" s="30">
        <v>3.4333333333333334E-2</v>
      </c>
      <c r="S169" s="73">
        <v>5.1316014394468847E-3</v>
      </c>
      <c r="T169" s="16">
        <v>3</v>
      </c>
      <c r="U169" s="30">
        <v>1E-3</v>
      </c>
      <c r="V169" s="30">
        <v>0.03</v>
      </c>
      <c r="W169" s="30">
        <v>1.7000000000000001E-2</v>
      </c>
      <c r="X169" s="76">
        <v>1.473091986265623E-2</v>
      </c>
      <c r="Y169" s="54"/>
    </row>
    <row r="170" spans="2:25">
      <c r="B170" s="38" t="s">
        <v>55</v>
      </c>
      <c r="C170" s="16">
        <v>3</v>
      </c>
      <c r="D170" s="30">
        <v>5.0000000000000001E-3</v>
      </c>
      <c r="E170" s="30">
        <v>0.04</v>
      </c>
      <c r="F170" s="30">
        <v>2.3333333333333334E-2</v>
      </c>
      <c r="G170" s="73">
        <v>1.7559422921421229E-2</v>
      </c>
      <c r="H170" s="16">
        <v>3</v>
      </c>
      <c r="I170" s="30">
        <v>5.0000000000000001E-3</v>
      </c>
      <c r="J170" s="30">
        <v>4.2222222222222217E-2</v>
      </c>
      <c r="K170" s="30">
        <v>2.5740740740740741E-2</v>
      </c>
      <c r="L170" s="76">
        <v>1.8973123724582427E-2</v>
      </c>
      <c r="N170" s="38" t="s">
        <v>54</v>
      </c>
      <c r="O170" s="16" t="s">
        <v>39</v>
      </c>
      <c r="P170" s="30" t="s">
        <v>39</v>
      </c>
      <c r="Q170" s="30" t="s">
        <v>39</v>
      </c>
      <c r="R170" s="30" t="s">
        <v>39</v>
      </c>
      <c r="S170" s="73" t="s">
        <v>39</v>
      </c>
      <c r="T170" s="16" t="s">
        <v>39</v>
      </c>
      <c r="U170" s="30" t="s">
        <v>39</v>
      </c>
      <c r="V170" s="30" t="s">
        <v>39</v>
      </c>
      <c r="W170" s="30" t="s">
        <v>39</v>
      </c>
      <c r="X170" s="76" t="s">
        <v>39</v>
      </c>
      <c r="Y170" s="54"/>
    </row>
    <row r="171" spans="2:25">
      <c r="B171" s="38" t="s">
        <v>56</v>
      </c>
      <c r="C171" s="16">
        <v>5</v>
      </c>
      <c r="D171" s="30">
        <v>2.4500000000000001E-2</v>
      </c>
      <c r="E171" s="30">
        <v>0.15</v>
      </c>
      <c r="F171" s="30">
        <v>6.4766666666666667E-2</v>
      </c>
      <c r="G171" s="73">
        <v>4.9959372382856124E-2</v>
      </c>
      <c r="H171" s="16">
        <v>5</v>
      </c>
      <c r="I171" s="30">
        <v>2.4E-2</v>
      </c>
      <c r="J171" s="30">
        <v>0.1</v>
      </c>
      <c r="K171" s="30">
        <v>5.2957676311052783E-2</v>
      </c>
      <c r="L171" s="76">
        <v>3.1513888064162957E-2</v>
      </c>
      <c r="N171" s="38" t="s">
        <v>55</v>
      </c>
      <c r="O171" s="16" t="s">
        <v>39</v>
      </c>
      <c r="P171" s="30" t="s">
        <v>39</v>
      </c>
      <c r="Q171" s="30" t="s">
        <v>39</v>
      </c>
      <c r="R171" s="30" t="s">
        <v>39</v>
      </c>
      <c r="S171" s="73" t="s">
        <v>39</v>
      </c>
      <c r="T171" s="16" t="s">
        <v>39</v>
      </c>
      <c r="U171" s="30" t="s">
        <v>39</v>
      </c>
      <c r="V171" s="30" t="s">
        <v>39</v>
      </c>
      <c r="W171" s="30" t="s">
        <v>39</v>
      </c>
      <c r="X171" s="76" t="s">
        <v>39</v>
      </c>
      <c r="Y171" s="54"/>
    </row>
    <row r="172" spans="2:25">
      <c r="B172" s="38" t="s">
        <v>57</v>
      </c>
      <c r="C172" s="16">
        <v>7</v>
      </c>
      <c r="D172" s="30">
        <v>5.1999999999999998E-2</v>
      </c>
      <c r="E172" s="30">
        <v>8.5000000000000006E-2</v>
      </c>
      <c r="F172" s="30">
        <v>6.3136885814987248E-2</v>
      </c>
      <c r="G172" s="73">
        <v>1.1088260047959009E-2</v>
      </c>
      <c r="H172" s="16">
        <v>7</v>
      </c>
      <c r="I172" s="30">
        <v>4.4999999999999998E-2</v>
      </c>
      <c r="J172" s="30">
        <v>6.8000000000000005E-2</v>
      </c>
      <c r="K172" s="30">
        <v>5.5803390476059277E-2</v>
      </c>
      <c r="L172" s="76">
        <v>8.2955072369984076E-3</v>
      </c>
      <c r="N172" s="38" t="s">
        <v>56</v>
      </c>
      <c r="O172" s="16">
        <v>4</v>
      </c>
      <c r="P172" s="30">
        <v>1.6E-2</v>
      </c>
      <c r="Q172" s="30">
        <v>0.1</v>
      </c>
      <c r="R172" s="30">
        <v>5.6250000000000008E-2</v>
      </c>
      <c r="S172" s="73">
        <v>3.6609425015970941E-2</v>
      </c>
      <c r="T172" s="16">
        <v>4</v>
      </c>
      <c r="U172" s="30">
        <v>1.0999999999999999E-2</v>
      </c>
      <c r="V172" s="30">
        <v>7.0000000000000007E-2</v>
      </c>
      <c r="W172" s="30">
        <v>4.200000000000001E-2</v>
      </c>
      <c r="X172" s="76">
        <v>2.4725155880870243E-2</v>
      </c>
      <c r="Y172" s="54"/>
    </row>
    <row r="173" spans="2:25">
      <c r="B173" s="39" t="s">
        <v>58</v>
      </c>
      <c r="C173" s="16">
        <v>6</v>
      </c>
      <c r="D173" s="30">
        <v>0.02</v>
      </c>
      <c r="E173" s="30">
        <v>7.0000000000000007E-2</v>
      </c>
      <c r="F173" s="30">
        <v>5.6857142857142863E-2</v>
      </c>
      <c r="G173" s="73">
        <v>1.9568404354458502E-2</v>
      </c>
      <c r="H173" s="16">
        <v>6</v>
      </c>
      <c r="I173" s="30">
        <v>0.03</v>
      </c>
      <c r="J173" s="30">
        <v>0.08</v>
      </c>
      <c r="K173" s="30">
        <v>5.4944444444444442E-2</v>
      </c>
      <c r="L173" s="76">
        <v>2.0526856842971647E-2</v>
      </c>
      <c r="N173" s="39" t="s">
        <v>57</v>
      </c>
      <c r="O173" s="16">
        <v>5</v>
      </c>
      <c r="P173" s="30">
        <v>4.4999999999999998E-2</v>
      </c>
      <c r="Q173" s="30">
        <v>6.5000000000000002E-2</v>
      </c>
      <c r="R173" s="30">
        <v>5.3408452980999999E-2</v>
      </c>
      <c r="S173" s="73">
        <v>7.4386940512726762E-3</v>
      </c>
      <c r="T173" s="16">
        <v>5</v>
      </c>
      <c r="U173" s="30">
        <v>4.2000000000000003E-2</v>
      </c>
      <c r="V173" s="30">
        <v>6.5000000000000002E-2</v>
      </c>
      <c r="W173" s="30">
        <v>5.2615974736658432E-2</v>
      </c>
      <c r="X173" s="76">
        <v>9.386217617691997E-3</v>
      </c>
      <c r="Y173" s="54"/>
    </row>
    <row r="174" spans="2:25">
      <c r="B174" s="39" t="s">
        <v>59</v>
      </c>
      <c r="C174" s="16">
        <v>6</v>
      </c>
      <c r="D174" s="30">
        <v>3.5000000000000003E-2</v>
      </c>
      <c r="E174" s="30">
        <v>0.06</v>
      </c>
      <c r="F174" s="30">
        <v>4.4309523809523819E-2</v>
      </c>
      <c r="G174" s="73">
        <v>9.1027767311786106E-3</v>
      </c>
      <c r="H174" s="16">
        <v>6</v>
      </c>
      <c r="I174" s="30">
        <v>0.03</v>
      </c>
      <c r="J174" s="30">
        <v>6.4227115865662848E-2</v>
      </c>
      <c r="K174" s="30">
        <v>4.2704519310943802E-2</v>
      </c>
      <c r="L174" s="76">
        <v>1.2704854150667372E-2</v>
      </c>
      <c r="N174" s="39" t="s">
        <v>58</v>
      </c>
      <c r="O174" s="16">
        <v>3</v>
      </c>
      <c r="P174" s="30">
        <v>0.04</v>
      </c>
      <c r="Q174" s="30">
        <v>5.2999999999999999E-2</v>
      </c>
      <c r="R174" s="30">
        <v>4.766666666666667E-2</v>
      </c>
      <c r="S174" s="73">
        <v>6.806859285554045E-3</v>
      </c>
      <c r="T174" s="16">
        <v>3</v>
      </c>
      <c r="U174" s="30">
        <v>0.04</v>
      </c>
      <c r="V174" s="30">
        <v>0.05</v>
      </c>
      <c r="W174" s="30">
        <v>4.3666666666666666E-2</v>
      </c>
      <c r="X174" s="76">
        <v>5.5075705472861025E-3</v>
      </c>
      <c r="Y174" s="54"/>
    </row>
    <row r="175" spans="2:25">
      <c r="B175" s="39" t="s">
        <v>60</v>
      </c>
      <c r="C175" s="16">
        <v>6</v>
      </c>
      <c r="D175" s="30">
        <v>4.641952151780139E-2</v>
      </c>
      <c r="E175" s="30">
        <v>8.5000000000000006E-2</v>
      </c>
      <c r="F175" s="30">
        <v>6.9032883215929861E-2</v>
      </c>
      <c r="G175" s="73">
        <v>1.2515135840956452E-2</v>
      </c>
      <c r="H175" s="16">
        <v>6</v>
      </c>
      <c r="I175" s="30">
        <v>3.7544988398777561E-3</v>
      </c>
      <c r="J175" s="30">
        <v>9.5000000000000001E-2</v>
      </c>
      <c r="K175" s="30">
        <v>6.046125818732595E-2</v>
      </c>
      <c r="L175" s="76">
        <v>3.0342657822424159E-2</v>
      </c>
      <c r="N175" s="39" t="s">
        <v>59</v>
      </c>
      <c r="O175" s="16">
        <v>4</v>
      </c>
      <c r="P175" s="30">
        <v>0</v>
      </c>
      <c r="Q175" s="30">
        <v>4.2000000000000003E-2</v>
      </c>
      <c r="R175" s="30">
        <v>1.55E-2</v>
      </c>
      <c r="S175" s="73">
        <v>2.0024984394500785E-2</v>
      </c>
      <c r="T175" s="16">
        <v>4</v>
      </c>
      <c r="U175" s="30">
        <v>0</v>
      </c>
      <c r="V175" s="30">
        <v>2.1999999999999999E-2</v>
      </c>
      <c r="W175" s="30">
        <v>1.0499999999999999E-2</v>
      </c>
      <c r="X175" s="76">
        <v>1.2151817422372124E-2</v>
      </c>
      <c r="Y175" s="54"/>
    </row>
    <row r="176" spans="2:25">
      <c r="B176" s="39" t="s">
        <v>61</v>
      </c>
      <c r="C176" s="17">
        <v>6</v>
      </c>
      <c r="D176" s="30">
        <v>0</v>
      </c>
      <c r="E176" s="30">
        <v>0.08</v>
      </c>
      <c r="F176" s="30">
        <v>3.8996031746031744E-2</v>
      </c>
      <c r="G176" s="73">
        <v>2.6533000103309806E-2</v>
      </c>
      <c r="H176" s="16">
        <v>6</v>
      </c>
      <c r="I176" s="30">
        <v>0</v>
      </c>
      <c r="J176" s="30">
        <v>0.08</v>
      </c>
      <c r="K176" s="30">
        <v>4.2982431936047338E-2</v>
      </c>
      <c r="L176" s="76">
        <v>3.0331157488136227E-2</v>
      </c>
      <c r="N176" s="39" t="s">
        <v>60</v>
      </c>
      <c r="O176" s="17">
        <v>4</v>
      </c>
      <c r="P176" s="30">
        <v>2.5000000000000001E-2</v>
      </c>
      <c r="Q176" s="30">
        <v>0.05</v>
      </c>
      <c r="R176" s="30">
        <v>4.3749999999999997E-2</v>
      </c>
      <c r="S176" s="73">
        <v>1.2500000000000041E-2</v>
      </c>
      <c r="T176" s="16">
        <v>4</v>
      </c>
      <c r="U176" s="30">
        <v>2.5000000000000001E-2</v>
      </c>
      <c r="V176" s="30">
        <v>0.05</v>
      </c>
      <c r="W176" s="30">
        <v>4.1250000000000002E-2</v>
      </c>
      <c r="X176" s="76">
        <v>1.181453906563153E-2</v>
      </c>
      <c r="Y176" s="54"/>
    </row>
    <row r="177" spans="2:25">
      <c r="B177" s="39" t="s">
        <v>62</v>
      </c>
      <c r="C177" s="17">
        <v>5</v>
      </c>
      <c r="D177" s="30">
        <v>2.5000000000000001E-2</v>
      </c>
      <c r="E177" s="30">
        <v>9.5000000000000001E-2</v>
      </c>
      <c r="F177" s="30">
        <v>5.7499999999999996E-2</v>
      </c>
      <c r="G177" s="73">
        <v>2.9474565306379014E-2</v>
      </c>
      <c r="H177" s="16">
        <v>5</v>
      </c>
      <c r="I177" s="30">
        <v>2.3E-2</v>
      </c>
      <c r="J177" s="30">
        <v>9.7506881169410295E-2</v>
      </c>
      <c r="K177" s="30">
        <v>5.0101376233882056E-2</v>
      </c>
      <c r="L177" s="76">
        <v>3.2349081798176631E-2</v>
      </c>
      <c r="N177" s="39" t="s">
        <v>61</v>
      </c>
      <c r="O177" s="17">
        <v>4</v>
      </c>
      <c r="P177" s="30">
        <v>0</v>
      </c>
      <c r="Q177" s="30">
        <v>0.04</v>
      </c>
      <c r="R177" s="30">
        <v>2.5500000000000002E-2</v>
      </c>
      <c r="S177" s="73">
        <v>1.9E-2</v>
      </c>
      <c r="T177" s="16">
        <v>4</v>
      </c>
      <c r="U177" s="30">
        <v>0</v>
      </c>
      <c r="V177" s="30">
        <v>0.04</v>
      </c>
      <c r="W177" s="30">
        <v>2.3700000000000002E-2</v>
      </c>
      <c r="X177" s="76">
        <v>1.8542563648715531E-2</v>
      </c>
      <c r="Y177" s="54"/>
    </row>
    <row r="178" spans="2:25">
      <c r="B178" s="39" t="s">
        <v>63</v>
      </c>
      <c r="C178" s="16">
        <v>6</v>
      </c>
      <c r="D178" s="30">
        <v>0.10877380952380949</v>
      </c>
      <c r="E178" s="30">
        <v>0.14000000000000001</v>
      </c>
      <c r="F178" s="30">
        <v>0.13012896825396825</v>
      </c>
      <c r="G178" s="73">
        <v>1.1423233913987153E-2</v>
      </c>
      <c r="H178" s="16">
        <v>6</v>
      </c>
      <c r="I178" s="30">
        <v>0.10100000000000001</v>
      </c>
      <c r="J178" s="30">
        <v>0.13500000000000001</v>
      </c>
      <c r="K178" s="30">
        <v>0.12233333333333334</v>
      </c>
      <c r="L178" s="76">
        <v>1.196104789166345E-2</v>
      </c>
      <c r="N178" s="39" t="s">
        <v>62</v>
      </c>
      <c r="O178" s="16">
        <v>4</v>
      </c>
      <c r="P178" s="30">
        <v>0</v>
      </c>
      <c r="Q178" s="30">
        <v>0.08</v>
      </c>
      <c r="R178" s="30">
        <v>3.7249999999999998E-2</v>
      </c>
      <c r="S178" s="73">
        <v>3.5169826082405743E-2</v>
      </c>
      <c r="T178" s="16">
        <v>4</v>
      </c>
      <c r="U178" s="30">
        <v>1.7000000000000001E-2</v>
      </c>
      <c r="V178" s="30">
        <v>0.04</v>
      </c>
      <c r="W178" s="30">
        <v>2.5499999999999998E-2</v>
      </c>
      <c r="X178" s="76">
        <v>1.021436896402972E-2</v>
      </c>
      <c r="Y178" s="54"/>
    </row>
    <row r="179" spans="2:25">
      <c r="B179" s="39" t="s">
        <v>64</v>
      </c>
      <c r="C179" s="16">
        <v>5</v>
      </c>
      <c r="D179" s="30">
        <v>4.6761904761904761E-2</v>
      </c>
      <c r="E179" s="30">
        <v>7.0000000000000007E-2</v>
      </c>
      <c r="F179" s="30">
        <v>5.3707936507936517E-2</v>
      </c>
      <c r="G179" s="73">
        <v>9.285765838956031E-3</v>
      </c>
      <c r="H179" s="16">
        <v>5</v>
      </c>
      <c r="I179" s="30">
        <v>2.6011300389781639E-2</v>
      </c>
      <c r="J179" s="30">
        <v>7.0000000000000007E-2</v>
      </c>
      <c r="K179" s="30">
        <v>4.9002260077956335E-2</v>
      </c>
      <c r="L179" s="76">
        <v>1.5584289238116476E-2</v>
      </c>
      <c r="N179" s="39" t="s">
        <v>63</v>
      </c>
      <c r="O179" s="16">
        <v>4</v>
      </c>
      <c r="P179" s="30">
        <v>7.0000000000000007E-2</v>
      </c>
      <c r="Q179" s="30">
        <v>0.11</v>
      </c>
      <c r="R179" s="30">
        <v>9.2499999999999999E-2</v>
      </c>
      <c r="S179" s="73">
        <v>1.7078251276599406E-2</v>
      </c>
      <c r="T179" s="16">
        <v>4</v>
      </c>
      <c r="U179" s="30">
        <v>7.4999999999999997E-2</v>
      </c>
      <c r="V179" s="30">
        <v>0.11</v>
      </c>
      <c r="W179" s="30">
        <v>9.375E-2</v>
      </c>
      <c r="X179" s="76">
        <v>1.493039405597405E-2</v>
      </c>
      <c r="Y179" s="54"/>
    </row>
    <row r="180" spans="2:25">
      <c r="B180" s="39" t="s">
        <v>65</v>
      </c>
      <c r="C180" s="16">
        <v>6</v>
      </c>
      <c r="D180" s="30">
        <v>7.0000000000000007E-2</v>
      </c>
      <c r="E180" s="30">
        <v>0.13214285714285709</v>
      </c>
      <c r="F180" s="30">
        <v>0.11757936507936508</v>
      </c>
      <c r="G180" s="73">
        <v>2.3833043938429711E-2</v>
      </c>
      <c r="H180" s="16">
        <v>6</v>
      </c>
      <c r="I180" s="30">
        <v>0.1</v>
      </c>
      <c r="J180" s="30">
        <v>0.13500000000000001</v>
      </c>
      <c r="K180" s="30">
        <v>0.12035364682969628</v>
      </c>
      <c r="L180" s="76">
        <v>1.5289713818626796E-2</v>
      </c>
      <c r="N180" s="39" t="s">
        <v>64</v>
      </c>
      <c r="O180" s="16">
        <v>4</v>
      </c>
      <c r="P180" s="30">
        <v>3.5000000000000003E-2</v>
      </c>
      <c r="Q180" s="30">
        <v>0.04</v>
      </c>
      <c r="R180" s="30">
        <v>3.8550000000000001E-2</v>
      </c>
      <c r="S180" s="73">
        <v>2.3965252624024908E-3</v>
      </c>
      <c r="T180" s="16">
        <v>4</v>
      </c>
      <c r="U180" s="30">
        <v>0.03</v>
      </c>
      <c r="V180" s="30">
        <v>4.1000000000000002E-2</v>
      </c>
      <c r="W180" s="30">
        <v>3.7750000000000006E-2</v>
      </c>
      <c r="X180" s="76">
        <v>5.1881274720911282E-3</v>
      </c>
      <c r="Y180" s="54"/>
    </row>
    <row r="181" spans="2:25">
      <c r="B181" s="39" t="s">
        <v>66</v>
      </c>
      <c r="C181" s="16">
        <v>5</v>
      </c>
      <c r="D181" s="30">
        <v>0.02</v>
      </c>
      <c r="E181" s="30">
        <v>5.0999999999999997E-2</v>
      </c>
      <c r="F181" s="30">
        <v>4.2200000000000001E-2</v>
      </c>
      <c r="G181" s="73">
        <v>1.319848476151711E-2</v>
      </c>
      <c r="H181" s="16">
        <v>5</v>
      </c>
      <c r="I181" s="30">
        <v>0.02</v>
      </c>
      <c r="J181" s="30">
        <v>8.7646055735622105E-2</v>
      </c>
      <c r="K181" s="30">
        <v>5.2529211147124423E-2</v>
      </c>
      <c r="L181" s="76">
        <v>2.4032483055834435E-2</v>
      </c>
      <c r="N181" s="39" t="s">
        <v>65</v>
      </c>
      <c r="O181" s="16">
        <v>4</v>
      </c>
      <c r="P181" s="30">
        <v>0.11</v>
      </c>
      <c r="Q181" s="30">
        <v>0.12</v>
      </c>
      <c r="R181" s="30">
        <v>0.11749999999999999</v>
      </c>
      <c r="S181" s="73">
        <v>4.9999999999999975E-3</v>
      </c>
      <c r="T181" s="16">
        <v>4</v>
      </c>
      <c r="U181" s="30">
        <v>0.12</v>
      </c>
      <c r="V181" s="30">
        <v>0.125</v>
      </c>
      <c r="W181" s="30">
        <v>0.12125</v>
      </c>
      <c r="X181" s="76">
        <v>2.5000000000000022E-3</v>
      </c>
      <c r="Y181" s="54"/>
    </row>
    <row r="182" spans="2:25">
      <c r="B182" s="39" t="s">
        <v>67</v>
      </c>
      <c r="C182" s="16">
        <v>4</v>
      </c>
      <c r="D182" s="30">
        <v>0.02</v>
      </c>
      <c r="E182" s="30">
        <v>5.3999999999999999E-2</v>
      </c>
      <c r="F182" s="30">
        <v>3.4724999999999999E-2</v>
      </c>
      <c r="G182" s="73">
        <v>1.426776670213902E-2</v>
      </c>
      <c r="H182" s="16">
        <v>4</v>
      </c>
      <c r="I182" s="30">
        <v>0.01</v>
      </c>
      <c r="J182" s="30">
        <v>0.06</v>
      </c>
      <c r="K182" s="30">
        <v>3.833333333333333E-2</v>
      </c>
      <c r="L182" s="76">
        <v>2.0816659994661334E-2</v>
      </c>
      <c r="N182" s="39" t="s">
        <v>66</v>
      </c>
      <c r="O182" s="16">
        <v>4</v>
      </c>
      <c r="P182" s="30">
        <v>0.04</v>
      </c>
      <c r="Q182" s="30">
        <v>0.06</v>
      </c>
      <c r="R182" s="30">
        <v>5.0249999999999996E-2</v>
      </c>
      <c r="S182" s="73">
        <v>8.1802607945387108E-3</v>
      </c>
      <c r="T182" s="16">
        <v>4</v>
      </c>
      <c r="U182" s="30">
        <v>0.04</v>
      </c>
      <c r="V182" s="30">
        <v>0.06</v>
      </c>
      <c r="W182" s="30">
        <v>5.0749999999999997E-2</v>
      </c>
      <c r="X182" s="76">
        <v>8.3016062702748888E-3</v>
      </c>
      <c r="Y182" s="54"/>
    </row>
    <row r="183" spans="2:25">
      <c r="B183" s="39" t="s">
        <v>68</v>
      </c>
      <c r="C183" s="16">
        <v>4</v>
      </c>
      <c r="D183" s="30">
        <v>3.3000000000000002E-2</v>
      </c>
      <c r="E183" s="30">
        <v>0.09</v>
      </c>
      <c r="F183" s="30">
        <v>5.6300000000000003E-2</v>
      </c>
      <c r="G183" s="73">
        <v>2.5684495971954231E-2</v>
      </c>
      <c r="H183" s="16">
        <v>4</v>
      </c>
      <c r="I183" s="30">
        <v>3.5999999999999997E-2</v>
      </c>
      <c r="J183" s="30">
        <v>0.08</v>
      </c>
      <c r="K183" s="30">
        <v>5.1588097244657571E-2</v>
      </c>
      <c r="L183" s="76">
        <v>1.9824128286725903E-2</v>
      </c>
      <c r="N183" s="39" t="s">
        <v>67</v>
      </c>
      <c r="O183" s="16">
        <v>3</v>
      </c>
      <c r="P183" s="30">
        <v>0.01</v>
      </c>
      <c r="Q183" s="30">
        <v>5.2999999999999999E-2</v>
      </c>
      <c r="R183" s="30">
        <v>3.1E-2</v>
      </c>
      <c r="S183" s="73">
        <v>2.1517434791350012E-2</v>
      </c>
      <c r="T183" s="16">
        <v>3</v>
      </c>
      <c r="U183" s="30">
        <v>0.01</v>
      </c>
      <c r="V183" s="30">
        <v>0.06</v>
      </c>
      <c r="W183" s="30">
        <v>3.666666666666666E-2</v>
      </c>
      <c r="X183" s="76">
        <v>2.5166114784235843E-2</v>
      </c>
      <c r="Y183" s="54"/>
    </row>
    <row r="184" spans="2:25">
      <c r="B184" s="39" t="s">
        <v>69</v>
      </c>
      <c r="C184" s="16">
        <v>6</v>
      </c>
      <c r="D184" s="30">
        <v>0.04</v>
      </c>
      <c r="E184" s="30">
        <v>6.4000000000000001E-2</v>
      </c>
      <c r="F184" s="30">
        <v>5.2553571428571422E-2</v>
      </c>
      <c r="G184" s="73">
        <v>9.1000042049777605E-3</v>
      </c>
      <c r="H184" s="16">
        <v>6</v>
      </c>
      <c r="I184" s="30">
        <v>3.4000000000000002E-2</v>
      </c>
      <c r="J184" s="30">
        <v>6.2E-2</v>
      </c>
      <c r="K184" s="30">
        <v>4.766666666666667E-2</v>
      </c>
      <c r="L184" s="76">
        <v>1.1977757163453699E-2</v>
      </c>
      <c r="N184" s="39" t="s">
        <v>68</v>
      </c>
      <c r="O184" s="16">
        <v>3</v>
      </c>
      <c r="P184" s="30">
        <v>0.03</v>
      </c>
      <c r="Q184" s="30">
        <v>0.08</v>
      </c>
      <c r="R184" s="30">
        <v>4.8666666666666664E-2</v>
      </c>
      <c r="S184" s="73">
        <v>2.7300793639257696E-2</v>
      </c>
      <c r="T184" s="16">
        <v>3</v>
      </c>
      <c r="U184" s="30">
        <v>0.02</v>
      </c>
      <c r="V184" s="30">
        <v>7.0000000000000007E-2</v>
      </c>
      <c r="W184" s="30">
        <v>4.3000000000000003E-2</v>
      </c>
      <c r="X184" s="76">
        <v>2.5238858928247933E-2</v>
      </c>
      <c r="Y184" s="54"/>
    </row>
    <row r="185" spans="2:25">
      <c r="B185" s="39" t="s">
        <v>70</v>
      </c>
      <c r="C185" s="16">
        <v>5</v>
      </c>
      <c r="D185" s="30">
        <v>7.0000000000000007E-2</v>
      </c>
      <c r="E185" s="30">
        <v>0.13</v>
      </c>
      <c r="F185" s="30">
        <v>9.457142857142857E-2</v>
      </c>
      <c r="G185" s="73">
        <v>2.4440682043991954E-2</v>
      </c>
      <c r="H185" s="16">
        <v>5</v>
      </c>
      <c r="I185" s="30">
        <v>0.06</v>
      </c>
      <c r="J185" s="30">
        <v>0.11</v>
      </c>
      <c r="K185" s="30">
        <v>8.8819783984889614E-2</v>
      </c>
      <c r="L185" s="76">
        <v>2.0891863238815589E-2</v>
      </c>
      <c r="N185" s="39" t="s">
        <v>69</v>
      </c>
      <c r="O185" s="16">
        <v>3</v>
      </c>
      <c r="P185" s="30">
        <v>4.4999999999999998E-2</v>
      </c>
      <c r="Q185" s="30">
        <v>0.06</v>
      </c>
      <c r="R185" s="30">
        <v>5.3333333333333337E-2</v>
      </c>
      <c r="S185" s="73">
        <v>7.6376261582597098E-3</v>
      </c>
      <c r="T185" s="16">
        <v>3</v>
      </c>
      <c r="U185" s="30">
        <v>4.4999999999999998E-2</v>
      </c>
      <c r="V185" s="30">
        <v>0.06</v>
      </c>
      <c r="W185" s="30">
        <v>5.2666666666666667E-2</v>
      </c>
      <c r="X185" s="76">
        <v>7.5055534994651514E-3</v>
      </c>
      <c r="Y185" s="54"/>
    </row>
    <row r="186" spans="2:25">
      <c r="B186" s="39" t="s">
        <v>71</v>
      </c>
      <c r="C186" s="16">
        <v>6</v>
      </c>
      <c r="D186" s="30">
        <v>4.9000000000000002E-2</v>
      </c>
      <c r="E186" s="30">
        <v>0.09</v>
      </c>
      <c r="F186" s="30">
        <v>6.986111111111111E-2</v>
      </c>
      <c r="G186" s="73">
        <v>1.8999537031396469E-2</v>
      </c>
      <c r="H186" s="16">
        <v>6</v>
      </c>
      <c r="I186" s="30">
        <v>2.7150570969974069E-2</v>
      </c>
      <c r="J186" s="30">
        <v>0.08</v>
      </c>
      <c r="K186" s="30">
        <v>5.2908428494995684E-2</v>
      </c>
      <c r="L186" s="76">
        <v>1.8005736136771391E-2</v>
      </c>
      <c r="N186" s="39" t="s">
        <v>70</v>
      </c>
      <c r="O186" s="16">
        <v>4</v>
      </c>
      <c r="P186" s="30">
        <v>0.06</v>
      </c>
      <c r="Q186" s="30">
        <v>0.09</v>
      </c>
      <c r="R186" s="30">
        <v>7.0000000000000007E-2</v>
      </c>
      <c r="S186" s="73">
        <v>1.4142135623730907E-2</v>
      </c>
      <c r="T186" s="16">
        <v>4</v>
      </c>
      <c r="U186" s="30">
        <v>0.05</v>
      </c>
      <c r="V186" s="30">
        <v>7.0000000000000007E-2</v>
      </c>
      <c r="W186" s="30">
        <v>6.5000000000000002E-2</v>
      </c>
      <c r="X186" s="76">
        <v>9.999999999999969E-3</v>
      </c>
      <c r="Y186" s="54"/>
    </row>
    <row r="187" spans="2:25">
      <c r="B187" s="39" t="s">
        <v>72</v>
      </c>
      <c r="C187" s="16">
        <v>4</v>
      </c>
      <c r="D187" s="30">
        <v>0.03</v>
      </c>
      <c r="E187" s="30">
        <v>6.4666666666666664E-2</v>
      </c>
      <c r="F187" s="30">
        <v>4.4916666666666667E-2</v>
      </c>
      <c r="G187" s="73">
        <v>1.5671098663888668E-2</v>
      </c>
      <c r="H187" s="16">
        <v>4</v>
      </c>
      <c r="I187" s="30">
        <v>0.03</v>
      </c>
      <c r="J187" s="30">
        <v>8.0263626538992786E-2</v>
      </c>
      <c r="K187" s="30">
        <v>5.7565906634748198E-2</v>
      </c>
      <c r="L187" s="76">
        <v>2.6374958568490186E-2</v>
      </c>
      <c r="N187" s="39" t="s">
        <v>71</v>
      </c>
      <c r="O187" s="16">
        <v>3</v>
      </c>
      <c r="P187" s="30">
        <v>0.03</v>
      </c>
      <c r="Q187" s="30">
        <v>7.0000000000000007E-2</v>
      </c>
      <c r="R187" s="30">
        <v>4.6666666666666669E-2</v>
      </c>
      <c r="S187" s="73">
        <v>2.0816659994661316E-2</v>
      </c>
      <c r="T187" s="16">
        <v>3</v>
      </c>
      <c r="U187" s="30">
        <v>0.04</v>
      </c>
      <c r="V187" s="30">
        <v>0.05</v>
      </c>
      <c r="W187" s="30">
        <v>4.6666666666666669E-2</v>
      </c>
      <c r="X187" s="76">
        <v>5.773502691896258E-3</v>
      </c>
      <c r="Y187" s="54"/>
    </row>
    <row r="188" spans="2:25">
      <c r="B188" s="39" t="s">
        <v>73</v>
      </c>
      <c r="C188" s="16">
        <v>5</v>
      </c>
      <c r="D188" s="30">
        <v>0</v>
      </c>
      <c r="E188" s="30">
        <v>0.08</v>
      </c>
      <c r="F188" s="30">
        <v>3.6301043516228253E-2</v>
      </c>
      <c r="G188" s="73">
        <v>3.705224952218366E-2</v>
      </c>
      <c r="H188" s="16">
        <v>5</v>
      </c>
      <c r="I188" s="30">
        <v>0</v>
      </c>
      <c r="J188" s="30">
        <v>0.08</v>
      </c>
      <c r="K188" s="30">
        <v>3.4949554232982474E-2</v>
      </c>
      <c r="L188" s="76">
        <v>3.0485623438745356E-2</v>
      </c>
      <c r="N188" s="39" t="s">
        <v>72</v>
      </c>
      <c r="O188" s="16">
        <v>3</v>
      </c>
      <c r="P188" s="30">
        <v>3.5000000000000003E-2</v>
      </c>
      <c r="Q188" s="30">
        <v>0.05</v>
      </c>
      <c r="R188" s="30">
        <v>4.5000000000000005E-2</v>
      </c>
      <c r="S188" s="73">
        <v>8.6602540378444108E-3</v>
      </c>
      <c r="T188" s="16">
        <v>3</v>
      </c>
      <c r="U188" s="30">
        <v>0.03</v>
      </c>
      <c r="V188" s="30">
        <v>0.05</v>
      </c>
      <c r="W188" s="30">
        <v>4.3333333333333335E-2</v>
      </c>
      <c r="X188" s="76">
        <v>1.1547005383792518E-2</v>
      </c>
      <c r="Y188" s="54"/>
    </row>
    <row r="189" spans="2:25">
      <c r="B189" s="39" t="s">
        <v>74</v>
      </c>
      <c r="C189" s="16">
        <v>5</v>
      </c>
      <c r="D189" s="30">
        <v>0.45</v>
      </c>
      <c r="E189" s="30">
        <v>0.76779999999999982</v>
      </c>
      <c r="F189" s="30">
        <v>0.60555999999999988</v>
      </c>
      <c r="G189" s="73">
        <v>0.11790067005746853</v>
      </c>
      <c r="H189" s="16">
        <v>5</v>
      </c>
      <c r="I189" s="30">
        <v>0.3</v>
      </c>
      <c r="J189" s="30">
        <v>0.65</v>
      </c>
      <c r="K189" s="30">
        <v>0.47837940160569348</v>
      </c>
      <c r="L189" s="76">
        <v>0.13938352246408867</v>
      </c>
      <c r="N189" s="39" t="s">
        <v>73</v>
      </c>
      <c r="O189" s="16">
        <v>4</v>
      </c>
      <c r="P189" s="30">
        <v>-0.03</v>
      </c>
      <c r="Q189" s="30">
        <v>0.08</v>
      </c>
      <c r="R189" s="30">
        <v>3.1178224425568488E-2</v>
      </c>
      <c r="S189" s="73">
        <v>4.7189283565891645E-2</v>
      </c>
      <c r="T189" s="16">
        <v>4</v>
      </c>
      <c r="U189" s="30">
        <v>1.4999999999999999E-2</v>
      </c>
      <c r="V189" s="30">
        <v>0.1</v>
      </c>
      <c r="W189" s="30">
        <v>6.7835930092656038E-2</v>
      </c>
      <c r="X189" s="76">
        <v>3.6726511740545094E-2</v>
      </c>
      <c r="Y189" s="54"/>
    </row>
    <row r="190" spans="2:25">
      <c r="B190" s="39" t="s">
        <v>75</v>
      </c>
      <c r="C190" s="16">
        <v>5</v>
      </c>
      <c r="D190" s="30">
        <v>0.02</v>
      </c>
      <c r="E190" s="30">
        <v>7.0624999999999993E-2</v>
      </c>
      <c r="F190" s="30">
        <v>5.0124999999999996E-2</v>
      </c>
      <c r="G190" s="73">
        <v>1.8876655556533322E-2</v>
      </c>
      <c r="H190" s="16">
        <v>5</v>
      </c>
      <c r="I190" s="30">
        <v>0.02</v>
      </c>
      <c r="J190" s="30">
        <v>5.8510137952259733E-2</v>
      </c>
      <c r="K190" s="30">
        <v>4.470202759045195E-2</v>
      </c>
      <c r="L190" s="76">
        <v>1.5468353901634367E-2</v>
      </c>
      <c r="N190" s="39" t="s">
        <v>74</v>
      </c>
      <c r="O190" s="16">
        <v>3</v>
      </c>
      <c r="P190" s="30">
        <v>0.55000000000000004</v>
      </c>
      <c r="Q190" s="30">
        <v>0.65</v>
      </c>
      <c r="R190" s="30">
        <v>0.6</v>
      </c>
      <c r="S190" s="73">
        <v>4.9999999999999989E-2</v>
      </c>
      <c r="T190" s="16">
        <v>3</v>
      </c>
      <c r="U190" s="30">
        <v>0.4</v>
      </c>
      <c r="V190" s="30">
        <v>0.6</v>
      </c>
      <c r="W190" s="30">
        <v>0.51666666666666672</v>
      </c>
      <c r="X190" s="76">
        <v>0.10408329997330651</v>
      </c>
      <c r="Y190" s="54"/>
    </row>
    <row r="191" spans="2:25">
      <c r="B191" s="39" t="s">
        <v>76</v>
      </c>
      <c r="C191" s="16">
        <v>7</v>
      </c>
      <c r="D191" s="29">
        <v>0.01</v>
      </c>
      <c r="E191" s="29">
        <v>7.0000000000000007E-2</v>
      </c>
      <c r="F191" s="29">
        <v>2.7907738095238093E-2</v>
      </c>
      <c r="G191" s="73">
        <v>2.0375397125840626E-2</v>
      </c>
      <c r="H191" s="16">
        <v>7</v>
      </c>
      <c r="I191" s="30">
        <v>0.01</v>
      </c>
      <c r="J191" s="30">
        <v>0.08</v>
      </c>
      <c r="K191" s="30">
        <v>2.921825396825397E-2</v>
      </c>
      <c r="L191" s="76">
        <v>2.3894446105187737E-2</v>
      </c>
      <c r="N191" s="39" t="s">
        <v>76</v>
      </c>
      <c r="O191" s="16">
        <v>5</v>
      </c>
      <c r="P191" s="29">
        <v>0.01</v>
      </c>
      <c r="Q191" s="29">
        <v>0.06</v>
      </c>
      <c r="R191" s="29">
        <v>3.2000000000000001E-2</v>
      </c>
      <c r="S191" s="73">
        <v>2.1679483388678797E-2</v>
      </c>
      <c r="T191" s="16">
        <v>5</v>
      </c>
      <c r="U191" s="30">
        <v>0.01</v>
      </c>
      <c r="V191" s="30">
        <v>0.09</v>
      </c>
      <c r="W191" s="30">
        <v>3.3999999999999996E-2</v>
      </c>
      <c r="X191" s="76">
        <v>3.2093613071762429E-2</v>
      </c>
      <c r="Y191" s="54"/>
    </row>
    <row r="192" spans="2:25">
      <c r="B192" s="39" t="s">
        <v>78</v>
      </c>
      <c r="C192" s="16">
        <v>6</v>
      </c>
      <c r="D192" s="29">
        <v>-0.02</v>
      </c>
      <c r="E192" s="29">
        <v>0.05</v>
      </c>
      <c r="F192" s="29">
        <v>1.9267939814814818E-2</v>
      </c>
      <c r="G192" s="73">
        <v>2.3359067366741249E-2</v>
      </c>
      <c r="H192" s="16">
        <v>6</v>
      </c>
      <c r="I192" s="30">
        <v>5.0000000000000001E-3</v>
      </c>
      <c r="J192" s="30">
        <v>0.05</v>
      </c>
      <c r="K192" s="30">
        <v>3.1198412698412697E-2</v>
      </c>
      <c r="L192" s="76">
        <v>1.4974518542956509E-2</v>
      </c>
      <c r="N192" s="39" t="s">
        <v>78</v>
      </c>
      <c r="O192" s="16">
        <v>5</v>
      </c>
      <c r="P192" s="29">
        <v>-0.02</v>
      </c>
      <c r="Q192" s="29">
        <v>2.5000000000000001E-2</v>
      </c>
      <c r="R192" s="29">
        <v>1.3000000000000001E-2</v>
      </c>
      <c r="S192" s="73">
        <v>1.8574175621006713E-2</v>
      </c>
      <c r="T192" s="16">
        <v>5</v>
      </c>
      <c r="U192" s="30">
        <v>0.01</v>
      </c>
      <c r="V192" s="30">
        <v>3.5000000000000003E-2</v>
      </c>
      <c r="W192" s="30">
        <v>2.5000000000000001E-2</v>
      </c>
      <c r="X192" s="76">
        <v>1.0000000000000002E-2</v>
      </c>
      <c r="Y192" s="54"/>
    </row>
    <row r="193" spans="2:25" ht="15" thickBot="1">
      <c r="B193" s="40" t="s">
        <v>80</v>
      </c>
      <c r="C193" s="18">
        <v>5</v>
      </c>
      <c r="D193" s="31">
        <v>0.01</v>
      </c>
      <c r="E193" s="31">
        <v>5.1891532547673112E-2</v>
      </c>
      <c r="F193" s="31">
        <v>3.1003227555242791E-2</v>
      </c>
      <c r="G193" s="74">
        <v>1.8960045938292744E-2</v>
      </c>
      <c r="H193" s="18">
        <v>5</v>
      </c>
      <c r="I193" s="31">
        <v>-8.482905982905983E-3</v>
      </c>
      <c r="J193" s="31">
        <v>5.2517255892255893E-2</v>
      </c>
      <c r="K193" s="31">
        <v>2.9546869981869985E-2</v>
      </c>
      <c r="L193" s="74">
        <v>2.463038891156543E-2</v>
      </c>
      <c r="N193" s="40" t="s">
        <v>80</v>
      </c>
      <c r="O193" s="18">
        <v>4</v>
      </c>
      <c r="P193" s="31">
        <v>-0.02</v>
      </c>
      <c r="Q193" s="31">
        <v>1.64285714285714E-2</v>
      </c>
      <c r="R193" s="31">
        <v>3.0097579021420096E-3</v>
      </c>
      <c r="S193" s="74">
        <v>1.5970187351196766E-2</v>
      </c>
      <c r="T193" s="18">
        <v>4</v>
      </c>
      <c r="U193" s="31">
        <v>0</v>
      </c>
      <c r="V193" s="31">
        <v>0.05</v>
      </c>
      <c r="W193" s="31">
        <v>1.7213474025974007E-2</v>
      </c>
      <c r="X193" s="74">
        <v>2.2969014032034815E-2</v>
      </c>
      <c r="Y193" s="54"/>
    </row>
    <row r="194" spans="2:25">
      <c r="L194" s="67"/>
    </row>
    <row r="195" spans="2:25" ht="15" thickBot="1">
      <c r="C195" s="32"/>
      <c r="G195" s="80"/>
      <c r="H195" s="32"/>
      <c r="L195" s="80"/>
      <c r="O195" s="32"/>
      <c r="S195" s="80"/>
      <c r="T195" s="32"/>
      <c r="X195" s="80"/>
    </row>
    <row r="196" spans="2:25" ht="15" thickBot="1">
      <c r="B196" s="32" t="s">
        <v>87</v>
      </c>
      <c r="C196" s="104" t="s">
        <v>26</v>
      </c>
      <c r="D196" s="105"/>
      <c r="E196" s="105"/>
      <c r="F196" s="105"/>
      <c r="G196" s="70"/>
      <c r="H196" s="99" t="s">
        <v>27</v>
      </c>
      <c r="I196" s="100"/>
      <c r="J196" s="100"/>
      <c r="K196" s="100"/>
      <c r="L196" s="101"/>
      <c r="N196" s="32" t="s">
        <v>88</v>
      </c>
      <c r="O196" s="104" t="s">
        <v>26</v>
      </c>
      <c r="P196" s="105"/>
      <c r="Q196" s="105"/>
      <c r="R196" s="105"/>
      <c r="S196" s="105"/>
      <c r="T196" s="99" t="s">
        <v>27</v>
      </c>
      <c r="U196" s="100"/>
      <c r="V196" s="100"/>
      <c r="W196" s="100"/>
      <c r="X196" s="101"/>
      <c r="Y196" s="53"/>
    </row>
    <row r="197" spans="2:25">
      <c r="B197" s="34" t="s">
        <v>29</v>
      </c>
      <c r="C197" s="35" t="s">
        <v>30</v>
      </c>
      <c r="D197" s="36" t="s">
        <v>31</v>
      </c>
      <c r="E197" s="36" t="s">
        <v>32</v>
      </c>
      <c r="F197" s="36" t="s">
        <v>33</v>
      </c>
      <c r="G197" s="68" t="s">
        <v>34</v>
      </c>
      <c r="H197" s="35" t="s">
        <v>30</v>
      </c>
      <c r="I197" s="36" t="s">
        <v>31</v>
      </c>
      <c r="J197" s="36" t="s">
        <v>32</v>
      </c>
      <c r="K197" s="36" t="s">
        <v>33</v>
      </c>
      <c r="L197" s="36" t="s">
        <v>34</v>
      </c>
      <c r="M197" s="34"/>
      <c r="N197" s="34" t="s">
        <v>29</v>
      </c>
      <c r="O197" s="35" t="s">
        <v>30</v>
      </c>
      <c r="P197" s="36" t="s">
        <v>31</v>
      </c>
      <c r="Q197" s="36" t="s">
        <v>32</v>
      </c>
      <c r="R197" s="36" t="s">
        <v>33</v>
      </c>
      <c r="S197" s="68" t="s">
        <v>34</v>
      </c>
      <c r="T197" s="35" t="s">
        <v>30</v>
      </c>
      <c r="U197" s="36" t="s">
        <v>31</v>
      </c>
      <c r="V197" s="36" t="s">
        <v>32</v>
      </c>
      <c r="W197" s="36" t="s">
        <v>33</v>
      </c>
      <c r="X197" s="36" t="s">
        <v>34</v>
      </c>
      <c r="Y197" s="52"/>
    </row>
    <row r="198" spans="2:25" ht="15" thickBot="1">
      <c r="C198" s="102" t="s">
        <v>35</v>
      </c>
      <c r="D198" s="103"/>
      <c r="E198" s="103"/>
      <c r="F198" s="103"/>
      <c r="G198" s="71"/>
      <c r="H198" s="102" t="s">
        <v>35</v>
      </c>
      <c r="I198" s="103"/>
      <c r="J198" s="103"/>
      <c r="K198" s="103"/>
      <c r="L198" s="103"/>
      <c r="O198" s="102" t="s">
        <v>35</v>
      </c>
      <c r="P198" s="103"/>
      <c r="Q198" s="103"/>
      <c r="R198" s="103"/>
      <c r="S198" s="103"/>
      <c r="T198" s="102" t="s">
        <v>35</v>
      </c>
      <c r="U198" s="103"/>
      <c r="V198" s="103"/>
      <c r="W198" s="103"/>
      <c r="X198" s="103"/>
      <c r="Y198" s="53"/>
    </row>
    <row r="199" spans="2:25" ht="15">
      <c r="B199" s="37" t="s">
        <v>36</v>
      </c>
      <c r="C199" s="69">
        <v>6</v>
      </c>
      <c r="D199" s="30">
        <v>0.41</v>
      </c>
      <c r="E199" s="30">
        <v>0.62953643749284405</v>
      </c>
      <c r="F199" s="30">
        <v>0.53842273958214071</v>
      </c>
      <c r="G199" s="73">
        <v>8.168579697396014E-2</v>
      </c>
      <c r="H199" s="22">
        <v>6</v>
      </c>
      <c r="I199" s="57">
        <v>0.22</v>
      </c>
      <c r="J199" s="57">
        <v>0.52127056447155429</v>
      </c>
      <c r="K199" s="57">
        <v>0.3584710200045183</v>
      </c>
      <c r="L199" s="75">
        <v>0.10093004093616378</v>
      </c>
      <c r="N199" s="37" t="s">
        <v>36</v>
      </c>
      <c r="O199" s="69">
        <v>5</v>
      </c>
      <c r="P199" s="30">
        <v>0.41</v>
      </c>
      <c r="Q199" s="30">
        <v>0.62953643749284405</v>
      </c>
      <c r="R199" s="30">
        <v>0.53190728749856875</v>
      </c>
      <c r="S199" s="73">
        <v>0.10745849624477798</v>
      </c>
      <c r="T199" s="22">
        <v>5</v>
      </c>
      <c r="U199" s="57">
        <v>0.22</v>
      </c>
      <c r="V199" s="57">
        <v>0.52127056447155429</v>
      </c>
      <c r="W199" s="57">
        <v>0.35892077956097751</v>
      </c>
      <c r="X199" s="75">
        <v>0.10783492302160849</v>
      </c>
      <c r="Y199" s="54"/>
    </row>
    <row r="200" spans="2:25">
      <c r="B200" s="38" t="s">
        <v>37</v>
      </c>
      <c r="C200" s="16">
        <v>6</v>
      </c>
      <c r="D200" s="30">
        <v>-0.03</v>
      </c>
      <c r="E200" s="30">
        <v>0.05</v>
      </c>
      <c r="F200" s="30">
        <v>2.2922982302212593E-2</v>
      </c>
      <c r="G200" s="73">
        <v>2.7973745872079129E-2</v>
      </c>
      <c r="H200" s="16">
        <v>6</v>
      </c>
      <c r="I200" s="30">
        <v>-0.03</v>
      </c>
      <c r="J200" s="30">
        <v>3.1978333333333338E-2</v>
      </c>
      <c r="K200" s="30">
        <v>1.6003129940482155E-2</v>
      </c>
      <c r="L200" s="76">
        <v>2.3082269620593451E-2</v>
      </c>
      <c r="N200" s="38" t="s">
        <v>37</v>
      </c>
      <c r="O200" s="16">
        <v>4</v>
      </c>
      <c r="P200" s="30">
        <v>0.05</v>
      </c>
      <c r="Q200" s="30">
        <v>0.11</v>
      </c>
      <c r="R200" s="30">
        <v>7.2500000000000009E-2</v>
      </c>
      <c r="S200" s="73">
        <v>2.6299556396765813E-2</v>
      </c>
      <c r="T200" s="16">
        <v>4</v>
      </c>
      <c r="U200" s="30">
        <v>0.05</v>
      </c>
      <c r="V200" s="30">
        <v>0.09</v>
      </c>
      <c r="W200" s="30">
        <v>6.7500000000000004E-2</v>
      </c>
      <c r="X200" s="76">
        <v>1.7078251276599336E-2</v>
      </c>
      <c r="Y200" s="54"/>
    </row>
    <row r="201" spans="2:25">
      <c r="B201" s="38" t="s">
        <v>38</v>
      </c>
      <c r="C201" s="16">
        <v>6</v>
      </c>
      <c r="D201" s="30">
        <v>5.0000000000000001E-3</v>
      </c>
      <c r="E201" s="30">
        <v>1.8571428571428569E-2</v>
      </c>
      <c r="F201" s="30">
        <v>9.9285714285714272E-3</v>
      </c>
      <c r="G201" s="73">
        <v>4.5703123637275411E-3</v>
      </c>
      <c r="H201" s="16">
        <v>6</v>
      </c>
      <c r="I201" s="30">
        <v>-0.01</v>
      </c>
      <c r="J201" s="30">
        <v>4.7577615463019897E-2</v>
      </c>
      <c r="K201" s="30">
        <v>1.2429602577169983E-2</v>
      </c>
      <c r="L201" s="76">
        <v>1.8961325754222175E-2</v>
      </c>
      <c r="N201" s="38" t="s">
        <v>38</v>
      </c>
      <c r="O201" s="16" t="s">
        <v>39</v>
      </c>
      <c r="P201" s="30" t="s">
        <v>39</v>
      </c>
      <c r="Q201" s="30" t="s">
        <v>39</v>
      </c>
      <c r="R201" s="30" t="s">
        <v>39</v>
      </c>
      <c r="S201" s="73" t="s">
        <v>39</v>
      </c>
      <c r="T201" s="16" t="s">
        <v>39</v>
      </c>
      <c r="U201" s="30" t="s">
        <v>39</v>
      </c>
      <c r="V201" s="30" t="s">
        <v>39</v>
      </c>
      <c r="W201" s="30" t="s">
        <v>39</v>
      </c>
      <c r="X201" s="76" t="s">
        <v>39</v>
      </c>
      <c r="Y201" s="54"/>
    </row>
    <row r="202" spans="2:25">
      <c r="B202" s="38" t="s">
        <v>40</v>
      </c>
      <c r="C202" s="16">
        <v>5</v>
      </c>
      <c r="D202" s="30">
        <v>0.03</v>
      </c>
      <c r="E202" s="30">
        <v>6.5000000000000002E-2</v>
      </c>
      <c r="F202" s="30">
        <v>4.4240000000000002E-2</v>
      </c>
      <c r="G202" s="73">
        <v>1.2813586539294939E-2</v>
      </c>
      <c r="H202" s="16">
        <v>5</v>
      </c>
      <c r="I202" s="30">
        <v>0.03</v>
      </c>
      <c r="J202" s="30">
        <v>0.04</v>
      </c>
      <c r="K202" s="30">
        <v>3.4890636301095623E-2</v>
      </c>
      <c r="L202" s="76">
        <v>4.6868075599651475E-3</v>
      </c>
      <c r="N202" s="38" t="s">
        <v>40</v>
      </c>
      <c r="O202" s="16">
        <v>3</v>
      </c>
      <c r="P202" s="30">
        <v>0.02</v>
      </c>
      <c r="Q202" s="30">
        <v>0.05</v>
      </c>
      <c r="R202" s="30">
        <v>3.6666666666666674E-2</v>
      </c>
      <c r="S202" s="73">
        <v>1.5275252316519463E-2</v>
      </c>
      <c r="T202" s="16">
        <v>3</v>
      </c>
      <c r="U202" s="30">
        <v>0.04</v>
      </c>
      <c r="V202" s="30">
        <v>0.05</v>
      </c>
      <c r="W202" s="30">
        <v>4.3333333333333335E-2</v>
      </c>
      <c r="X202" s="76">
        <v>5.773502691896258E-3</v>
      </c>
      <c r="Y202" s="54"/>
    </row>
    <row r="203" spans="2:25">
      <c r="B203" s="38" t="s">
        <v>41</v>
      </c>
      <c r="C203" s="16">
        <v>7</v>
      </c>
      <c r="D203" s="30">
        <v>0</v>
      </c>
      <c r="E203" s="30">
        <v>0.153</v>
      </c>
      <c r="F203" s="30">
        <v>6.3600258408602131E-2</v>
      </c>
      <c r="G203" s="73">
        <v>4.8235271995639442E-2</v>
      </c>
      <c r="H203" s="16">
        <v>7</v>
      </c>
      <c r="I203" s="30">
        <v>2.7E-2</v>
      </c>
      <c r="J203" s="30">
        <v>7.9151097307692111E-2</v>
      </c>
      <c r="K203" s="30">
        <v>4.6127786849930172E-2</v>
      </c>
      <c r="L203" s="76">
        <v>1.8473692908514246E-2</v>
      </c>
      <c r="N203" s="38" t="s">
        <v>41</v>
      </c>
      <c r="O203" s="16">
        <v>4</v>
      </c>
      <c r="P203" s="30">
        <v>0</v>
      </c>
      <c r="Q203" s="30">
        <v>6.4000000000000001E-2</v>
      </c>
      <c r="R203" s="30">
        <v>4.1000000000000002E-2</v>
      </c>
      <c r="S203" s="73">
        <v>2.811879561195085E-2</v>
      </c>
      <c r="T203" s="16">
        <v>4</v>
      </c>
      <c r="U203" s="30">
        <v>2.7E-2</v>
      </c>
      <c r="V203" s="30">
        <v>5.4044444444444437E-2</v>
      </c>
      <c r="W203" s="30">
        <v>3.9511111111111108E-2</v>
      </c>
      <c r="X203" s="76">
        <v>1.3093132683081991E-2</v>
      </c>
      <c r="Y203" s="54"/>
    </row>
    <row r="204" spans="2:25">
      <c r="B204" s="38" t="s">
        <v>42</v>
      </c>
      <c r="C204" s="16">
        <v>7</v>
      </c>
      <c r="D204" s="30">
        <v>0.02</v>
      </c>
      <c r="E204" s="30">
        <v>5.0659375000000013E-2</v>
      </c>
      <c r="F204" s="30">
        <v>3.445133928571429E-2</v>
      </c>
      <c r="G204" s="73">
        <v>1.0632958394655286E-2</v>
      </c>
      <c r="H204" s="16">
        <v>7</v>
      </c>
      <c r="I204" s="30">
        <v>1.4999999999999999E-2</v>
      </c>
      <c r="J204" s="30">
        <v>5.0226190476190452E-2</v>
      </c>
      <c r="K204" s="30">
        <v>3.3175170068027213E-2</v>
      </c>
      <c r="L204" s="76">
        <v>1.1019126148451032E-2</v>
      </c>
      <c r="N204" s="38" t="s">
        <v>42</v>
      </c>
      <c r="O204" s="16">
        <v>5</v>
      </c>
      <c r="P204" s="30">
        <v>0.03</v>
      </c>
      <c r="Q204" s="30">
        <v>0.09</v>
      </c>
      <c r="R204" s="30">
        <v>5.6800000000000003E-2</v>
      </c>
      <c r="S204" s="73">
        <v>2.176465023840261E-2</v>
      </c>
      <c r="T204" s="16">
        <v>5</v>
      </c>
      <c r="U204" s="30">
        <v>0.03</v>
      </c>
      <c r="V204" s="30">
        <v>7.0000000000000007E-2</v>
      </c>
      <c r="W204" s="30">
        <v>5.3600000000000002E-2</v>
      </c>
      <c r="X204" s="76">
        <v>1.499333185119303E-2</v>
      </c>
      <c r="Y204" s="54"/>
    </row>
    <row r="205" spans="2:25">
      <c r="B205" s="38" t="s">
        <v>43</v>
      </c>
      <c r="C205" s="16">
        <v>6</v>
      </c>
      <c r="D205" s="30">
        <v>0.04</v>
      </c>
      <c r="E205" s="30">
        <v>0.08</v>
      </c>
      <c r="F205" s="30">
        <v>5.7557571428571423E-2</v>
      </c>
      <c r="G205" s="73">
        <v>1.3235897118465881E-2</v>
      </c>
      <c r="H205" s="16">
        <v>6</v>
      </c>
      <c r="I205" s="30">
        <v>3.6999999999999998E-2</v>
      </c>
      <c r="J205" s="30">
        <v>0.1</v>
      </c>
      <c r="K205" s="30">
        <v>5.5908219613215904E-2</v>
      </c>
      <c r="L205" s="76">
        <v>2.3168278918350532E-2</v>
      </c>
      <c r="N205" s="38" t="s">
        <v>43</v>
      </c>
      <c r="O205" s="16">
        <v>5</v>
      </c>
      <c r="P205" s="30">
        <v>4.4999999999999998E-2</v>
      </c>
      <c r="Q205" s="30">
        <v>0.08</v>
      </c>
      <c r="R205" s="30">
        <v>5.8399999999999994E-2</v>
      </c>
      <c r="S205" s="73">
        <v>1.3427583550289291E-2</v>
      </c>
      <c r="T205" s="16">
        <v>5</v>
      </c>
      <c r="U205" s="30">
        <v>0.04</v>
      </c>
      <c r="V205" s="30">
        <v>0.1</v>
      </c>
      <c r="W205" s="30">
        <v>6.0371428571428576E-2</v>
      </c>
      <c r="X205" s="76">
        <v>2.3624528933863211E-2</v>
      </c>
      <c r="Y205" s="54"/>
    </row>
    <row r="206" spans="2:25">
      <c r="B206" s="38" t="s">
        <v>44</v>
      </c>
      <c r="C206" s="16">
        <v>6</v>
      </c>
      <c r="D206" s="30">
        <v>1.7000000000000001E-2</v>
      </c>
      <c r="E206" s="30">
        <v>7.0000000000000007E-2</v>
      </c>
      <c r="F206" s="30">
        <v>3.9539682539682534E-2</v>
      </c>
      <c r="G206" s="73">
        <v>2.0652105176560916E-2</v>
      </c>
      <c r="H206" s="16">
        <v>6</v>
      </c>
      <c r="I206" s="30">
        <v>0.01</v>
      </c>
      <c r="J206" s="30">
        <v>7.0000000000000007E-2</v>
      </c>
      <c r="K206" s="30">
        <v>4.0578703703703707E-2</v>
      </c>
      <c r="L206" s="76">
        <v>2.2268773579812849E-2</v>
      </c>
      <c r="N206" s="38" t="s">
        <v>44</v>
      </c>
      <c r="O206" s="16">
        <v>3</v>
      </c>
      <c r="P206" s="30">
        <v>3.5000000000000003E-2</v>
      </c>
      <c r="Q206" s="30">
        <v>0.05</v>
      </c>
      <c r="R206" s="30">
        <v>4.5000000000000005E-2</v>
      </c>
      <c r="S206" s="73">
        <v>8.6602540378444108E-3</v>
      </c>
      <c r="T206" s="16">
        <v>3</v>
      </c>
      <c r="U206" s="30">
        <v>0.02</v>
      </c>
      <c r="V206" s="30">
        <v>0.05</v>
      </c>
      <c r="W206" s="30">
        <v>0.04</v>
      </c>
      <c r="X206" s="76">
        <v>1.732050807568877E-2</v>
      </c>
      <c r="Y206" s="54"/>
    </row>
    <row r="207" spans="2:25">
      <c r="B207" s="38" t="s">
        <v>45</v>
      </c>
      <c r="C207" s="16">
        <v>6</v>
      </c>
      <c r="D207" s="30">
        <v>0.03</v>
      </c>
      <c r="E207" s="30">
        <v>7.1683333333333307E-2</v>
      </c>
      <c r="F207" s="30">
        <v>5.1113888888888882E-2</v>
      </c>
      <c r="G207" s="73">
        <v>1.6659666585521475E-2</v>
      </c>
      <c r="H207" s="16">
        <v>6</v>
      </c>
      <c r="I207" s="30">
        <v>4.2000000000000003E-2</v>
      </c>
      <c r="J207" s="30">
        <v>7.5133333333333344E-2</v>
      </c>
      <c r="K207" s="30">
        <v>5.8411111111111108E-2</v>
      </c>
      <c r="L207" s="76">
        <v>1.1538181383113674E-2</v>
      </c>
      <c r="N207" s="38" t="s">
        <v>45</v>
      </c>
      <c r="O207" s="16">
        <v>4</v>
      </c>
      <c r="P207" s="30">
        <v>5.1999999999999998E-2</v>
      </c>
      <c r="Q207" s="30">
        <v>0.1</v>
      </c>
      <c r="R207" s="30">
        <v>7.0500000000000007E-2</v>
      </c>
      <c r="S207" s="73">
        <v>2.0999999999999984E-2</v>
      </c>
      <c r="T207" s="16">
        <v>4</v>
      </c>
      <c r="U207" s="30">
        <v>4.4999999999999998E-2</v>
      </c>
      <c r="V207" s="30">
        <v>0.12</v>
      </c>
      <c r="W207" s="30">
        <v>7.2083333333333333E-2</v>
      </c>
      <c r="X207" s="76">
        <v>3.300883720056394E-2</v>
      </c>
      <c r="Y207" s="54"/>
    </row>
    <row r="208" spans="2:25">
      <c r="B208" s="38" t="s">
        <v>46</v>
      </c>
      <c r="C208" s="16">
        <v>6</v>
      </c>
      <c r="D208" s="30">
        <v>1.4999999999999999E-2</v>
      </c>
      <c r="E208" s="30">
        <v>0.04</v>
      </c>
      <c r="F208" s="30">
        <v>2.7396825396825395E-2</v>
      </c>
      <c r="G208" s="73">
        <v>8.7718197868739776E-3</v>
      </c>
      <c r="H208" s="16">
        <v>6</v>
      </c>
      <c r="I208" s="30">
        <v>2.5000000000000001E-2</v>
      </c>
      <c r="J208" s="30">
        <v>4.8488536785268661E-2</v>
      </c>
      <c r="K208" s="30">
        <v>3.5581422797544775E-2</v>
      </c>
      <c r="L208" s="76">
        <v>8.7167919533566746E-3</v>
      </c>
      <c r="N208" s="38" t="s">
        <v>46</v>
      </c>
      <c r="O208" s="16" t="s">
        <v>39</v>
      </c>
      <c r="P208" s="30" t="s">
        <v>39</v>
      </c>
      <c r="Q208" s="30" t="s">
        <v>39</v>
      </c>
      <c r="R208" s="30" t="s">
        <v>39</v>
      </c>
      <c r="S208" s="73" t="s">
        <v>39</v>
      </c>
      <c r="T208" s="16" t="s">
        <v>39</v>
      </c>
      <c r="U208" s="30" t="s">
        <v>39</v>
      </c>
      <c r="V208" s="30" t="s">
        <v>39</v>
      </c>
      <c r="W208" s="30" t="s">
        <v>39</v>
      </c>
      <c r="X208" s="76" t="s">
        <v>39</v>
      </c>
      <c r="Y208" s="54"/>
    </row>
    <row r="209" spans="2:25">
      <c r="B209" s="38" t="s">
        <v>47</v>
      </c>
      <c r="C209" s="16">
        <v>5</v>
      </c>
      <c r="D209" s="30">
        <v>0</v>
      </c>
      <c r="E209" s="30">
        <v>2.8680555555555549E-2</v>
      </c>
      <c r="F209" s="30">
        <v>1.573611111111111E-2</v>
      </c>
      <c r="G209" s="73">
        <v>1.100509316713329E-2</v>
      </c>
      <c r="H209" s="16">
        <v>5</v>
      </c>
      <c r="I209" s="30">
        <v>0.01</v>
      </c>
      <c r="J209" s="30">
        <v>2.8333333333333328E-2</v>
      </c>
      <c r="K209" s="30">
        <v>1.8666666666666665E-2</v>
      </c>
      <c r="L209" s="76">
        <v>6.8109389139008542E-3</v>
      </c>
      <c r="N209" s="38" t="s">
        <v>47</v>
      </c>
      <c r="O209" s="16">
        <v>3</v>
      </c>
      <c r="P209" s="30">
        <v>0.04</v>
      </c>
      <c r="Q209" s="30">
        <v>0.06</v>
      </c>
      <c r="R209" s="30">
        <v>4.6666666666666669E-2</v>
      </c>
      <c r="S209" s="73">
        <v>1.154700538379248E-2</v>
      </c>
      <c r="T209" s="16">
        <v>3</v>
      </c>
      <c r="U209" s="30">
        <v>0.04</v>
      </c>
      <c r="V209" s="30">
        <v>0.1</v>
      </c>
      <c r="W209" s="30">
        <v>6.3333333333333339E-2</v>
      </c>
      <c r="X209" s="76">
        <v>3.2145502536643167E-2</v>
      </c>
      <c r="Y209" s="54"/>
    </row>
    <row r="210" spans="2:25">
      <c r="B210" s="38" t="s">
        <v>48</v>
      </c>
      <c r="C210" s="16">
        <v>6</v>
      </c>
      <c r="D210" s="30">
        <v>2E-3</v>
      </c>
      <c r="E210" s="30">
        <v>4.8000000000000001E-2</v>
      </c>
      <c r="F210" s="30">
        <v>3.0850340136054418E-2</v>
      </c>
      <c r="G210" s="73">
        <v>1.8091482398853682E-2</v>
      </c>
      <c r="H210" s="16">
        <v>6</v>
      </c>
      <c r="I210" s="30">
        <v>1E-3</v>
      </c>
      <c r="J210" s="30">
        <v>4.5999999999999999E-2</v>
      </c>
      <c r="K210" s="30">
        <v>2.6811955337690627E-2</v>
      </c>
      <c r="L210" s="76">
        <v>1.8235677737553815E-2</v>
      </c>
      <c r="N210" s="38" t="s">
        <v>48</v>
      </c>
      <c r="O210" s="16" t="s">
        <v>39</v>
      </c>
      <c r="P210" s="30" t="s">
        <v>39</v>
      </c>
      <c r="Q210" s="30" t="s">
        <v>39</v>
      </c>
      <c r="R210" s="30" t="s">
        <v>39</v>
      </c>
      <c r="S210" s="73" t="s">
        <v>39</v>
      </c>
      <c r="T210" s="16" t="s">
        <v>39</v>
      </c>
      <c r="U210" s="30" t="s">
        <v>39</v>
      </c>
      <c r="V210" s="30" t="s">
        <v>39</v>
      </c>
      <c r="W210" s="30" t="s">
        <v>39</v>
      </c>
      <c r="X210" s="76" t="s">
        <v>39</v>
      </c>
      <c r="Y210" s="54"/>
    </row>
    <row r="211" spans="2:25">
      <c r="B211" s="38" t="s">
        <v>49</v>
      </c>
      <c r="C211" s="16">
        <v>5</v>
      </c>
      <c r="D211" s="30">
        <v>0.03</v>
      </c>
      <c r="E211" s="30">
        <v>0.1</v>
      </c>
      <c r="F211" s="30">
        <v>8.1333333333333341E-2</v>
      </c>
      <c r="G211" s="73">
        <v>3.0422944557612342E-2</v>
      </c>
      <c r="H211" s="16">
        <v>5</v>
      </c>
      <c r="I211" s="30">
        <v>0.03</v>
      </c>
      <c r="J211" s="30">
        <v>0.11</v>
      </c>
      <c r="K211" s="30">
        <v>8.8007441052418312E-2</v>
      </c>
      <c r="L211" s="76">
        <v>3.2714270715069507E-2</v>
      </c>
      <c r="N211" s="38" t="s">
        <v>49</v>
      </c>
      <c r="O211" s="16">
        <v>3</v>
      </c>
      <c r="P211" s="30">
        <v>0.03</v>
      </c>
      <c r="Q211" s="30">
        <v>0.15</v>
      </c>
      <c r="R211" s="30">
        <v>8.3333333333333329E-2</v>
      </c>
      <c r="S211" s="73">
        <v>6.110100926607788E-2</v>
      </c>
      <c r="T211" s="16">
        <v>3</v>
      </c>
      <c r="U211" s="30">
        <v>0.03</v>
      </c>
      <c r="V211" s="30">
        <v>0.15</v>
      </c>
      <c r="W211" s="30">
        <v>9.3333333333333338E-2</v>
      </c>
      <c r="X211" s="76">
        <v>6.0277137733417058E-2</v>
      </c>
      <c r="Y211" s="54"/>
    </row>
    <row r="212" spans="2:25">
      <c r="B212" s="38" t="s">
        <v>50</v>
      </c>
      <c r="C212" s="16">
        <v>6</v>
      </c>
      <c r="D212" s="30">
        <v>0.06</v>
      </c>
      <c r="E212" s="30">
        <v>0.08</v>
      </c>
      <c r="F212" s="30">
        <v>7.1398697129909636E-2</v>
      </c>
      <c r="G212" s="73">
        <v>7.4773054512828636E-3</v>
      </c>
      <c r="H212" s="16">
        <v>6</v>
      </c>
      <c r="I212" s="30">
        <v>0.06</v>
      </c>
      <c r="J212" s="30">
        <v>8.4385536724731605E-2</v>
      </c>
      <c r="K212" s="30">
        <v>7.0224152811679541E-2</v>
      </c>
      <c r="L212" s="76">
        <v>9.5401799979679298E-3</v>
      </c>
      <c r="N212" s="38" t="s">
        <v>50</v>
      </c>
      <c r="O212" s="16">
        <v>4</v>
      </c>
      <c r="P212" s="30">
        <v>0.12</v>
      </c>
      <c r="Q212" s="30">
        <v>0.16</v>
      </c>
      <c r="R212" s="30">
        <v>0.14357507324218749</v>
      </c>
      <c r="S212" s="73">
        <v>1.7003606723957756E-2</v>
      </c>
      <c r="T212" s="16">
        <v>4</v>
      </c>
      <c r="U212" s="30">
        <v>0.12</v>
      </c>
      <c r="V212" s="30">
        <v>0.155</v>
      </c>
      <c r="W212" s="30">
        <v>0.14124999999999999</v>
      </c>
      <c r="X212" s="76">
        <v>1.5478479684172259E-2</v>
      </c>
      <c r="Y212" s="54"/>
    </row>
    <row r="213" spans="2:25">
      <c r="B213" s="38" t="s">
        <v>51</v>
      </c>
      <c r="C213" s="16">
        <v>6</v>
      </c>
      <c r="D213" s="30">
        <v>0.02</v>
      </c>
      <c r="E213" s="30">
        <v>0.12</v>
      </c>
      <c r="F213" s="30">
        <v>6.7714285714285713E-2</v>
      </c>
      <c r="G213" s="73">
        <v>3.7239434880299703E-2</v>
      </c>
      <c r="H213" s="16">
        <v>6</v>
      </c>
      <c r="I213" s="30">
        <v>2.1000000000000001E-2</v>
      </c>
      <c r="J213" s="30">
        <v>0.1</v>
      </c>
      <c r="K213" s="30">
        <v>5.7357386908637419E-2</v>
      </c>
      <c r="L213" s="76">
        <v>2.8597154871380304E-2</v>
      </c>
      <c r="N213" s="38" t="s">
        <v>51</v>
      </c>
      <c r="O213" s="16">
        <v>4</v>
      </c>
      <c r="P213" s="30">
        <v>2.8000000000000001E-2</v>
      </c>
      <c r="Q213" s="30">
        <v>0.1</v>
      </c>
      <c r="R213" s="30">
        <v>6.9500000000000006E-2</v>
      </c>
      <c r="S213" s="73">
        <v>3.0347981810987027E-2</v>
      </c>
      <c r="T213" s="16">
        <v>4</v>
      </c>
      <c r="U213" s="30">
        <v>2.8000000000000001E-2</v>
      </c>
      <c r="V213" s="30">
        <v>0.11</v>
      </c>
      <c r="W213" s="30">
        <v>7.2000000000000008E-2</v>
      </c>
      <c r="X213" s="76">
        <v>3.3901819026909634E-2</v>
      </c>
      <c r="Y213" s="54"/>
    </row>
    <row r="214" spans="2:25">
      <c r="B214" s="38" t="s">
        <v>52</v>
      </c>
      <c r="C214" s="16">
        <v>6</v>
      </c>
      <c r="D214" s="30">
        <v>0</v>
      </c>
      <c r="E214" s="30">
        <v>0.03</v>
      </c>
      <c r="F214" s="30">
        <v>1.8865740740740742E-2</v>
      </c>
      <c r="G214" s="73">
        <v>1.18531448224119E-2</v>
      </c>
      <c r="H214" s="16">
        <v>6</v>
      </c>
      <c r="I214" s="30">
        <v>0</v>
      </c>
      <c r="J214" s="30">
        <v>3.3567988554960383E-2</v>
      </c>
      <c r="K214" s="30">
        <v>1.89279980924934E-2</v>
      </c>
      <c r="L214" s="76">
        <v>1.246751927922591E-2</v>
      </c>
      <c r="N214" s="38" t="s">
        <v>52</v>
      </c>
      <c r="O214" s="16">
        <v>4</v>
      </c>
      <c r="P214" s="30">
        <v>0</v>
      </c>
      <c r="Q214" s="30">
        <v>5.8999999999999997E-2</v>
      </c>
      <c r="R214" s="30">
        <v>2.4750000000000001E-2</v>
      </c>
      <c r="S214" s="73">
        <v>2.601762223314549E-2</v>
      </c>
      <c r="T214" s="16">
        <v>3</v>
      </c>
      <c r="U214" s="30">
        <v>0.01</v>
      </c>
      <c r="V214" s="30">
        <v>0.05</v>
      </c>
      <c r="W214" s="30">
        <v>0.03</v>
      </c>
      <c r="X214" s="76">
        <v>2.0000000000000011E-2</v>
      </c>
      <c r="Y214" s="54"/>
    </row>
    <row r="215" spans="2:25">
      <c r="B215" s="38" t="s">
        <v>53</v>
      </c>
      <c r="C215" s="16">
        <v>4</v>
      </c>
      <c r="D215" s="30">
        <v>1E-3</v>
      </c>
      <c r="E215" s="30">
        <v>0.1</v>
      </c>
      <c r="F215" s="30">
        <v>5.5250000000000007E-2</v>
      </c>
      <c r="G215" s="73">
        <v>5.2251794227566956E-2</v>
      </c>
      <c r="H215" s="16">
        <v>4</v>
      </c>
      <c r="I215" s="30">
        <v>0.04</v>
      </c>
      <c r="J215" s="30">
        <v>0.1</v>
      </c>
      <c r="K215" s="30">
        <v>6.0000000000000005E-2</v>
      </c>
      <c r="L215" s="76">
        <v>2.7080128015453207E-2</v>
      </c>
      <c r="N215" s="38" t="s">
        <v>53</v>
      </c>
      <c r="O215" s="16" t="s">
        <v>39</v>
      </c>
      <c r="P215" s="30" t="s">
        <v>39</v>
      </c>
      <c r="Q215" s="30" t="s">
        <v>39</v>
      </c>
      <c r="R215" s="30" t="s">
        <v>39</v>
      </c>
      <c r="S215" s="73" t="s">
        <v>39</v>
      </c>
      <c r="T215" s="16" t="s">
        <v>39</v>
      </c>
      <c r="U215" s="30" t="s">
        <v>39</v>
      </c>
      <c r="V215" s="30" t="s">
        <v>39</v>
      </c>
      <c r="W215" s="30" t="s">
        <v>39</v>
      </c>
      <c r="X215" s="76" t="s">
        <v>39</v>
      </c>
      <c r="Y215" s="54"/>
    </row>
    <row r="216" spans="2:25">
      <c r="B216" s="38" t="s">
        <v>54</v>
      </c>
      <c r="C216" s="16">
        <v>6</v>
      </c>
      <c r="D216" s="30">
        <v>2.3E-2</v>
      </c>
      <c r="E216" s="30">
        <v>2.756222628306735E-2</v>
      </c>
      <c r="F216" s="30">
        <v>2.5927037713844556E-2</v>
      </c>
      <c r="G216" s="73">
        <v>1.5753482147322386E-3</v>
      </c>
      <c r="H216" s="16">
        <v>6</v>
      </c>
      <c r="I216" s="30">
        <v>2.5999999999999999E-2</v>
      </c>
      <c r="J216" s="30">
        <v>2.91933738145017E-2</v>
      </c>
      <c r="K216" s="30">
        <v>2.7532228969083621E-2</v>
      </c>
      <c r="L216" s="76">
        <v>1.2736783453408394E-3</v>
      </c>
      <c r="N216" s="38" t="s">
        <v>54</v>
      </c>
      <c r="O216" s="16" t="s">
        <v>39</v>
      </c>
      <c r="P216" s="30" t="s">
        <v>39</v>
      </c>
      <c r="Q216" s="30" t="s">
        <v>39</v>
      </c>
      <c r="R216" s="30" t="s">
        <v>39</v>
      </c>
      <c r="S216" s="73" t="s">
        <v>39</v>
      </c>
      <c r="T216" s="16" t="s">
        <v>39</v>
      </c>
      <c r="U216" s="30" t="s">
        <v>39</v>
      </c>
      <c r="V216" s="30" t="s">
        <v>39</v>
      </c>
      <c r="W216" s="30" t="s">
        <v>39</v>
      </c>
      <c r="X216" s="76" t="s">
        <v>39</v>
      </c>
      <c r="Y216" s="54"/>
    </row>
    <row r="217" spans="2:25">
      <c r="B217" s="38" t="s">
        <v>55</v>
      </c>
      <c r="C217" s="16">
        <v>3</v>
      </c>
      <c r="D217" s="30">
        <v>6.0000000000000001E-3</v>
      </c>
      <c r="E217" s="30">
        <v>0.02</v>
      </c>
      <c r="F217" s="30">
        <v>1.4351851851851853E-2</v>
      </c>
      <c r="G217" s="73">
        <v>7.3812268823052604E-3</v>
      </c>
      <c r="H217" s="16">
        <v>3</v>
      </c>
      <c r="I217" s="30">
        <v>6.0000000000000001E-3</v>
      </c>
      <c r="J217" s="30">
        <v>2.322222222222222E-2</v>
      </c>
      <c r="K217" s="30">
        <v>1.6407407407407409E-2</v>
      </c>
      <c r="L217" s="76">
        <v>9.1559420989958517E-3</v>
      </c>
      <c r="N217" s="38" t="s">
        <v>55</v>
      </c>
      <c r="O217" s="16" t="s">
        <v>39</v>
      </c>
      <c r="P217" s="30" t="s">
        <v>39</v>
      </c>
      <c r="Q217" s="30" t="s">
        <v>39</v>
      </c>
      <c r="R217" s="30" t="s">
        <v>39</v>
      </c>
      <c r="S217" s="73" t="s">
        <v>39</v>
      </c>
      <c r="T217" s="16" t="s">
        <v>39</v>
      </c>
      <c r="U217" s="30" t="s">
        <v>39</v>
      </c>
      <c r="V217" s="30" t="s">
        <v>39</v>
      </c>
      <c r="W217" s="30" t="s">
        <v>39</v>
      </c>
      <c r="X217" s="76" t="s">
        <v>39</v>
      </c>
      <c r="Y217" s="54"/>
    </row>
    <row r="218" spans="2:25">
      <c r="B218" s="38" t="s">
        <v>56</v>
      </c>
      <c r="C218" s="16">
        <v>5</v>
      </c>
      <c r="D218" s="30">
        <v>1.7500000000000002E-2</v>
      </c>
      <c r="E218" s="30">
        <v>0.08</v>
      </c>
      <c r="F218" s="30">
        <v>4.3195238095238106E-2</v>
      </c>
      <c r="G218" s="73">
        <v>2.3098652177698655E-2</v>
      </c>
      <c r="H218" s="16">
        <v>5</v>
      </c>
      <c r="I218" s="30">
        <v>1.35E-2</v>
      </c>
      <c r="J218" s="30">
        <v>0.05</v>
      </c>
      <c r="K218" s="30">
        <v>3.6127097637240965E-2</v>
      </c>
      <c r="L218" s="76">
        <v>1.3902197871276565E-2</v>
      </c>
      <c r="N218" s="38" t="s">
        <v>56</v>
      </c>
      <c r="O218" s="16">
        <v>4</v>
      </c>
      <c r="P218" s="30">
        <v>1.9E-2</v>
      </c>
      <c r="Q218" s="30">
        <v>0.1</v>
      </c>
      <c r="R218" s="30">
        <v>6.3750000000000001E-2</v>
      </c>
      <c r="S218" s="73">
        <v>3.6197375595476547E-2</v>
      </c>
      <c r="T218" s="16">
        <v>4</v>
      </c>
      <c r="U218" s="30">
        <v>1.7999999999999999E-2</v>
      </c>
      <c r="V218" s="30">
        <v>0.15</v>
      </c>
      <c r="W218" s="30">
        <v>7.5000000000000011E-2</v>
      </c>
      <c r="X218" s="76">
        <v>5.6059492208426792E-2</v>
      </c>
      <c r="Y218" s="54"/>
    </row>
    <row r="219" spans="2:25">
      <c r="B219" s="38" t="s">
        <v>57</v>
      </c>
      <c r="C219" s="16">
        <v>7</v>
      </c>
      <c r="D219" s="30">
        <v>3.5000000000000003E-2</v>
      </c>
      <c r="E219" s="30">
        <v>5.5042264904999999E-2</v>
      </c>
      <c r="F219" s="30">
        <v>4.7103927426822852E-2</v>
      </c>
      <c r="G219" s="73">
        <v>6.3895825644854701E-3</v>
      </c>
      <c r="H219" s="16">
        <v>7</v>
      </c>
      <c r="I219" s="30">
        <v>0.04</v>
      </c>
      <c r="J219" s="30">
        <v>5.7343031578029002E-2</v>
      </c>
      <c r="K219" s="30">
        <v>4.9820934335708403E-2</v>
      </c>
      <c r="L219" s="76">
        <v>6.2161206637849943E-3</v>
      </c>
      <c r="N219" s="38" t="s">
        <v>57</v>
      </c>
      <c r="O219" s="16">
        <v>5</v>
      </c>
      <c r="P219" s="30">
        <v>0.05</v>
      </c>
      <c r="Q219" s="30">
        <v>0.1</v>
      </c>
      <c r="R219" s="30">
        <v>6.3608452980999999E-2</v>
      </c>
      <c r="S219" s="73">
        <v>2.0666848288332203E-2</v>
      </c>
      <c r="T219" s="16">
        <v>5</v>
      </c>
      <c r="U219" s="30">
        <v>4.4999999999999998E-2</v>
      </c>
      <c r="V219" s="30">
        <v>0.1</v>
      </c>
      <c r="W219" s="30">
        <v>6.1952816841921589E-2</v>
      </c>
      <c r="X219" s="76">
        <v>2.2199222565229604E-2</v>
      </c>
      <c r="Y219" s="54"/>
    </row>
    <row r="220" spans="2:25">
      <c r="B220" s="39" t="s">
        <v>58</v>
      </c>
      <c r="C220" s="16">
        <v>6</v>
      </c>
      <c r="D220" s="30">
        <v>2.5000000000000001E-2</v>
      </c>
      <c r="E220" s="30">
        <v>6.3523809523809524E-2</v>
      </c>
      <c r="F220" s="30">
        <v>4.0420634920634919E-2</v>
      </c>
      <c r="G220" s="73">
        <v>1.3366435666203057E-2</v>
      </c>
      <c r="H220" s="16">
        <v>6</v>
      </c>
      <c r="I220" s="30">
        <v>2.5000000000000001E-2</v>
      </c>
      <c r="J220" s="30">
        <v>4.8533242613227667E-2</v>
      </c>
      <c r="K220" s="30">
        <v>3.6755540435537949E-2</v>
      </c>
      <c r="L220" s="76">
        <v>8.2904417530506331E-3</v>
      </c>
      <c r="N220" s="39" t="s">
        <v>58</v>
      </c>
      <c r="O220" s="16">
        <v>3</v>
      </c>
      <c r="P220" s="30">
        <v>0.06</v>
      </c>
      <c r="Q220" s="30">
        <v>6.3E-2</v>
      </c>
      <c r="R220" s="30">
        <v>6.0999999999999999E-2</v>
      </c>
      <c r="S220" s="73">
        <v>1.7320508075688791E-3</v>
      </c>
      <c r="T220" s="16">
        <v>3</v>
      </c>
      <c r="U220" s="30">
        <v>4.8000000000000001E-2</v>
      </c>
      <c r="V220" s="30">
        <v>0.06</v>
      </c>
      <c r="W220" s="30">
        <v>5.5999999999999994E-2</v>
      </c>
      <c r="X220" s="76">
        <v>6.928203230275507E-3</v>
      </c>
      <c r="Y220" s="54"/>
    </row>
    <row r="221" spans="2:25">
      <c r="B221" s="39" t="s">
        <v>59</v>
      </c>
      <c r="C221" s="16">
        <v>6</v>
      </c>
      <c r="D221" s="30">
        <v>0</v>
      </c>
      <c r="E221" s="30">
        <v>6.0999999999999999E-2</v>
      </c>
      <c r="F221" s="30">
        <v>2.9678571428571426E-2</v>
      </c>
      <c r="G221" s="73">
        <v>2.0645093798749958E-2</v>
      </c>
      <c r="H221" s="16">
        <v>6</v>
      </c>
      <c r="I221" s="30">
        <v>0</v>
      </c>
      <c r="J221" s="30">
        <v>5.5E-2</v>
      </c>
      <c r="K221" s="30">
        <v>3.0131054195682194E-2</v>
      </c>
      <c r="L221" s="76">
        <v>1.9684445942136211E-2</v>
      </c>
      <c r="N221" s="39" t="s">
        <v>59</v>
      </c>
      <c r="O221" s="16">
        <v>4</v>
      </c>
      <c r="P221" s="30">
        <v>0.02</v>
      </c>
      <c r="Q221" s="30">
        <v>0.06</v>
      </c>
      <c r="R221" s="30">
        <v>3.5000000000000003E-2</v>
      </c>
      <c r="S221" s="73">
        <v>1.7320508075688763E-2</v>
      </c>
      <c r="T221" s="16">
        <v>4</v>
      </c>
      <c r="U221" s="30">
        <v>0.03</v>
      </c>
      <c r="V221" s="30">
        <v>0.06</v>
      </c>
      <c r="W221" s="30">
        <v>4.2500000000000003E-2</v>
      </c>
      <c r="X221" s="76">
        <v>1.2583057392117901E-2</v>
      </c>
      <c r="Y221" s="54"/>
    </row>
    <row r="222" spans="2:25">
      <c r="B222" s="39" t="s">
        <v>60</v>
      </c>
      <c r="C222" s="16">
        <v>6</v>
      </c>
      <c r="D222" s="30">
        <v>0.03</v>
      </c>
      <c r="E222" s="30">
        <v>0.05</v>
      </c>
      <c r="F222" s="30">
        <v>3.9027777777777779E-2</v>
      </c>
      <c r="G222" s="73">
        <v>6.758054179739641E-3</v>
      </c>
      <c r="H222" s="16">
        <v>6</v>
      </c>
      <c r="I222" s="30">
        <v>3.2000000000000001E-2</v>
      </c>
      <c r="J222" s="30">
        <v>4.9915143704820961E-2</v>
      </c>
      <c r="K222" s="30">
        <v>3.9485857284136831E-2</v>
      </c>
      <c r="L222" s="76">
        <v>6.0946536947327811E-3</v>
      </c>
      <c r="N222" s="39" t="s">
        <v>60</v>
      </c>
      <c r="O222" s="16" t="s">
        <v>39</v>
      </c>
      <c r="P222" s="30" t="s">
        <v>39</v>
      </c>
      <c r="Q222" s="30" t="s">
        <v>39</v>
      </c>
      <c r="R222" s="30" t="s">
        <v>39</v>
      </c>
      <c r="S222" s="73" t="s">
        <v>39</v>
      </c>
      <c r="T222" s="16" t="s">
        <v>39</v>
      </c>
      <c r="U222" s="30" t="s">
        <v>39</v>
      </c>
      <c r="V222" s="30" t="s">
        <v>39</v>
      </c>
      <c r="W222" s="30" t="s">
        <v>39</v>
      </c>
      <c r="X222" s="76" t="s">
        <v>39</v>
      </c>
      <c r="Y222" s="54"/>
    </row>
    <row r="223" spans="2:25">
      <c r="B223" s="39" t="s">
        <v>61</v>
      </c>
      <c r="C223" s="17">
        <v>6</v>
      </c>
      <c r="D223" s="30">
        <v>0</v>
      </c>
      <c r="E223" s="30">
        <v>0.05</v>
      </c>
      <c r="F223" s="30">
        <v>3.3130952380952379E-2</v>
      </c>
      <c r="G223" s="73">
        <v>1.9587606278662316E-2</v>
      </c>
      <c r="H223" s="16">
        <v>6</v>
      </c>
      <c r="I223" s="30">
        <v>0</v>
      </c>
      <c r="J223" s="30">
        <v>0.05</v>
      </c>
      <c r="K223" s="30">
        <v>3.294444444444445E-2</v>
      </c>
      <c r="L223" s="76">
        <v>2.0526856842971643E-2</v>
      </c>
      <c r="N223" s="39" t="s">
        <v>61</v>
      </c>
      <c r="O223" s="17">
        <v>4</v>
      </c>
      <c r="P223" s="30">
        <v>0</v>
      </c>
      <c r="Q223" s="30">
        <v>0.05</v>
      </c>
      <c r="R223" s="30">
        <v>2.8749999999999998E-2</v>
      </c>
      <c r="S223" s="73">
        <v>2.1746647251166488E-2</v>
      </c>
      <c r="T223" s="16">
        <v>4</v>
      </c>
      <c r="U223" s="30">
        <v>0</v>
      </c>
      <c r="V223" s="30">
        <v>4.5999999999999999E-2</v>
      </c>
      <c r="W223" s="30">
        <v>2.6499999999999999E-2</v>
      </c>
      <c r="X223" s="76">
        <v>2.0872629605937693E-2</v>
      </c>
      <c r="Y223" s="54"/>
    </row>
    <row r="224" spans="2:25">
      <c r="B224" s="39" t="s">
        <v>62</v>
      </c>
      <c r="C224" s="17">
        <v>5</v>
      </c>
      <c r="D224" s="30">
        <v>1.6E-2</v>
      </c>
      <c r="E224" s="30">
        <v>6.5999999999999989E-2</v>
      </c>
      <c r="F224" s="30">
        <v>3.6400000000000002E-2</v>
      </c>
      <c r="G224" s="73">
        <v>2.4429490375363946E-2</v>
      </c>
      <c r="H224" s="16">
        <v>5</v>
      </c>
      <c r="I224" s="30">
        <v>1.4999999999999999E-2</v>
      </c>
      <c r="J224" s="30">
        <v>9.4137044354831723E-2</v>
      </c>
      <c r="K224" s="30">
        <v>4.2827408870966345E-2</v>
      </c>
      <c r="L224" s="76">
        <v>3.3692908626515618E-2</v>
      </c>
      <c r="N224" s="39" t="s">
        <v>62</v>
      </c>
      <c r="O224" s="17">
        <v>4</v>
      </c>
      <c r="P224" s="30">
        <v>0.02</v>
      </c>
      <c r="Q224" s="30">
        <v>0.09</v>
      </c>
      <c r="R224" s="30">
        <v>4.65E-2</v>
      </c>
      <c r="S224" s="73">
        <v>3.1764760348537174E-2</v>
      </c>
      <c r="T224" s="16">
        <v>3</v>
      </c>
      <c r="U224" s="30">
        <v>2.5000000000000001E-2</v>
      </c>
      <c r="V224" s="30">
        <v>9.5000000000000001E-2</v>
      </c>
      <c r="W224" s="30">
        <v>4.9999999999999996E-2</v>
      </c>
      <c r="X224" s="76">
        <v>3.9051248379533277E-2</v>
      </c>
      <c r="Y224" s="54"/>
    </row>
    <row r="225" spans="2:25">
      <c r="B225" s="39" t="s">
        <v>63</v>
      </c>
      <c r="C225" s="16">
        <v>6</v>
      </c>
      <c r="D225" s="30">
        <v>0.08</v>
      </c>
      <c r="E225" s="30">
        <v>0.11</v>
      </c>
      <c r="F225" s="30">
        <v>9.0692460317460324E-2</v>
      </c>
      <c r="G225" s="73">
        <v>1.0326150720376012E-2</v>
      </c>
      <c r="H225" s="16">
        <v>6</v>
      </c>
      <c r="I225" s="30">
        <v>7.0000000000000007E-2</v>
      </c>
      <c r="J225" s="30">
        <v>9.0999999999999998E-2</v>
      </c>
      <c r="K225" s="30">
        <v>8.483333333333333E-2</v>
      </c>
      <c r="L225" s="76">
        <v>7.9351538527407655E-3</v>
      </c>
      <c r="N225" s="39" t="s">
        <v>63</v>
      </c>
      <c r="O225" s="16" t="s">
        <v>39</v>
      </c>
      <c r="P225" s="30" t="s">
        <v>39</v>
      </c>
      <c r="Q225" s="30" t="s">
        <v>39</v>
      </c>
      <c r="R225" s="30" t="s">
        <v>39</v>
      </c>
      <c r="S225" s="73" t="s">
        <v>39</v>
      </c>
      <c r="T225" s="16" t="s">
        <v>39</v>
      </c>
      <c r="U225" s="30" t="s">
        <v>39</v>
      </c>
      <c r="V225" s="30" t="s">
        <v>39</v>
      </c>
      <c r="W225" s="30" t="s">
        <v>39</v>
      </c>
      <c r="X225" s="76" t="s">
        <v>39</v>
      </c>
      <c r="Y225" s="54"/>
    </row>
    <row r="226" spans="2:25">
      <c r="B226" s="39" t="s">
        <v>64</v>
      </c>
      <c r="C226" s="16">
        <v>6</v>
      </c>
      <c r="D226" s="30">
        <v>0.03</v>
      </c>
      <c r="E226" s="30">
        <v>4.4261904761904759E-2</v>
      </c>
      <c r="F226" s="30">
        <v>4.0400793650793652E-2</v>
      </c>
      <c r="G226" s="73">
        <v>5.4838541957745362E-3</v>
      </c>
      <c r="H226" s="16">
        <v>6</v>
      </c>
      <c r="I226" s="30">
        <v>0.03</v>
      </c>
      <c r="J226" s="30">
        <v>4.1214620299084577E-2</v>
      </c>
      <c r="K226" s="30">
        <v>3.7535770049847435E-2</v>
      </c>
      <c r="L226" s="76">
        <v>4.495347083097693E-3</v>
      </c>
      <c r="N226" s="39" t="s">
        <v>64</v>
      </c>
      <c r="O226" s="16">
        <v>4</v>
      </c>
      <c r="P226" s="30">
        <v>0.03</v>
      </c>
      <c r="Q226" s="30">
        <v>0.05</v>
      </c>
      <c r="R226" s="30">
        <v>4.2500000000000003E-2</v>
      </c>
      <c r="S226" s="73">
        <v>9.5742710775633677E-3</v>
      </c>
      <c r="T226" s="16">
        <v>4</v>
      </c>
      <c r="U226" s="30">
        <v>4.1000000000000002E-2</v>
      </c>
      <c r="V226" s="30">
        <v>0.05</v>
      </c>
      <c r="W226" s="30">
        <v>4.7750000000000008E-2</v>
      </c>
      <c r="X226" s="76">
        <v>4.5000000000000005E-3</v>
      </c>
      <c r="Y226" s="54"/>
    </row>
    <row r="227" spans="2:25">
      <c r="B227" s="39" t="s">
        <v>65</v>
      </c>
      <c r="C227" s="16">
        <v>6</v>
      </c>
      <c r="D227" s="30">
        <v>7.0000000000000007E-2</v>
      </c>
      <c r="E227" s="30">
        <v>0.12</v>
      </c>
      <c r="F227" s="30">
        <v>9.7188208616780056E-2</v>
      </c>
      <c r="G227" s="73">
        <v>1.6016654913215661E-2</v>
      </c>
      <c r="H227" s="16">
        <v>6</v>
      </c>
      <c r="I227" s="30">
        <v>0.05</v>
      </c>
      <c r="J227" s="30">
        <v>0.12</v>
      </c>
      <c r="K227" s="30">
        <v>9.6284540502173901E-2</v>
      </c>
      <c r="L227" s="76">
        <v>2.4280856331746786E-2</v>
      </c>
      <c r="N227" s="39" t="s">
        <v>65</v>
      </c>
      <c r="O227" s="16">
        <v>4</v>
      </c>
      <c r="P227" s="30">
        <v>0.05</v>
      </c>
      <c r="Q227" s="30">
        <v>0.11</v>
      </c>
      <c r="R227" s="30">
        <v>7.7499999999999999E-2</v>
      </c>
      <c r="S227" s="73">
        <v>3.2015621187164271E-2</v>
      </c>
      <c r="T227" s="16">
        <v>4</v>
      </c>
      <c r="U227" s="30">
        <v>5.5E-2</v>
      </c>
      <c r="V227" s="30">
        <v>0.13</v>
      </c>
      <c r="W227" s="30">
        <v>7.5416666666666674E-2</v>
      </c>
      <c r="X227" s="76">
        <v>3.6448212881048388E-2</v>
      </c>
      <c r="Y227" s="54"/>
    </row>
    <row r="228" spans="2:25">
      <c r="B228" s="39" t="s">
        <v>66</v>
      </c>
      <c r="C228" s="16">
        <v>5</v>
      </c>
      <c r="D228" s="30">
        <v>0.04</v>
      </c>
      <c r="E228" s="30">
        <v>5.0999999999999997E-2</v>
      </c>
      <c r="F228" s="30">
        <v>4.82E-2</v>
      </c>
      <c r="G228" s="73">
        <v>4.6043457732885349E-3</v>
      </c>
      <c r="H228" s="16">
        <v>5</v>
      </c>
      <c r="I228" s="30">
        <v>0.02</v>
      </c>
      <c r="J228" s="30">
        <v>6.2471417769250012E-2</v>
      </c>
      <c r="K228" s="30">
        <v>4.7494283553850006E-2</v>
      </c>
      <c r="L228" s="76">
        <v>1.6195239938270715E-2</v>
      </c>
      <c r="N228" s="39" t="s">
        <v>66</v>
      </c>
      <c r="O228" s="16">
        <v>4</v>
      </c>
      <c r="P228" s="30">
        <v>0.05</v>
      </c>
      <c r="Q228" s="30">
        <v>0.08</v>
      </c>
      <c r="R228" s="30">
        <v>5.8749999999999997E-2</v>
      </c>
      <c r="S228" s="73">
        <v>1.4361406616345107E-2</v>
      </c>
      <c r="T228" s="16">
        <v>4</v>
      </c>
      <c r="U228" s="30">
        <v>0.05</v>
      </c>
      <c r="V228" s="30">
        <v>0.1</v>
      </c>
      <c r="W228" s="30">
        <v>6.5000000000000002E-2</v>
      </c>
      <c r="X228" s="76">
        <v>2.3804761428476168E-2</v>
      </c>
      <c r="Y228" s="54"/>
    </row>
    <row r="229" spans="2:25">
      <c r="B229" s="39" t="s">
        <v>67</v>
      </c>
      <c r="C229" s="16">
        <v>4</v>
      </c>
      <c r="D229" s="30">
        <v>0.01</v>
      </c>
      <c r="E229" s="30">
        <v>4.2500000000000003E-2</v>
      </c>
      <c r="F229" s="30">
        <v>3.0391666666666671E-2</v>
      </c>
      <c r="G229" s="73">
        <v>1.4581276045364182E-2</v>
      </c>
      <c r="H229" s="16">
        <v>4</v>
      </c>
      <c r="I229" s="30">
        <v>0.01</v>
      </c>
      <c r="J229" s="30">
        <v>0.05</v>
      </c>
      <c r="K229" s="30">
        <v>3.2328176381205637E-2</v>
      </c>
      <c r="L229" s="76">
        <v>1.7115205253882618E-2</v>
      </c>
      <c r="N229" s="39" t="s">
        <v>67</v>
      </c>
      <c r="O229" s="16">
        <v>3</v>
      </c>
      <c r="P229" s="30">
        <v>0.05</v>
      </c>
      <c r="Q229" s="30">
        <v>0.08</v>
      </c>
      <c r="R229" s="30">
        <v>0.06</v>
      </c>
      <c r="S229" s="73">
        <v>1.7320508075688822E-2</v>
      </c>
      <c r="T229" s="16">
        <v>3</v>
      </c>
      <c r="U229" s="30">
        <v>0.04</v>
      </c>
      <c r="V229" s="30">
        <v>0.08</v>
      </c>
      <c r="W229" s="30">
        <v>5.6666666666666664E-2</v>
      </c>
      <c r="X229" s="76">
        <v>2.0816659994661348E-2</v>
      </c>
      <c r="Y229" s="54"/>
    </row>
    <row r="230" spans="2:25">
      <c r="B230" s="39" t="s">
        <v>68</v>
      </c>
      <c r="C230" s="16">
        <v>4</v>
      </c>
      <c r="D230" s="30">
        <v>0.03</v>
      </c>
      <c r="E230" s="30">
        <v>0.06</v>
      </c>
      <c r="F230" s="30">
        <v>4.5474999999999995E-2</v>
      </c>
      <c r="G230" s="73">
        <v>1.4707226115076886E-2</v>
      </c>
      <c r="H230" s="16">
        <v>4</v>
      </c>
      <c r="I230" s="30">
        <v>0.03</v>
      </c>
      <c r="J230" s="30">
        <v>0.06</v>
      </c>
      <c r="K230" s="30">
        <v>4.675E-2</v>
      </c>
      <c r="L230" s="76">
        <v>1.3841363131329715E-2</v>
      </c>
      <c r="N230" s="39" t="s">
        <v>68</v>
      </c>
      <c r="O230" s="16">
        <v>3</v>
      </c>
      <c r="P230" s="30">
        <v>4.7E-2</v>
      </c>
      <c r="Q230" s="30">
        <v>0.15</v>
      </c>
      <c r="R230" s="30">
        <v>8.2333333333333328E-2</v>
      </c>
      <c r="S230" s="73">
        <v>5.8620246786697625E-2</v>
      </c>
      <c r="T230" s="16">
        <v>3</v>
      </c>
      <c r="U230" s="30">
        <v>4.9000000000000002E-2</v>
      </c>
      <c r="V230" s="30">
        <v>0.12</v>
      </c>
      <c r="W230" s="30">
        <v>7.2999999999999995E-2</v>
      </c>
      <c r="X230" s="76">
        <v>4.0706264874095247E-2</v>
      </c>
      <c r="Y230" s="54"/>
    </row>
    <row r="231" spans="2:25">
      <c r="B231" s="39" t="s">
        <v>69</v>
      </c>
      <c r="C231" s="16">
        <v>6</v>
      </c>
      <c r="D231" s="30">
        <v>2.9000000000000001E-2</v>
      </c>
      <c r="E231" s="30">
        <v>0.04</v>
      </c>
      <c r="F231" s="30">
        <v>3.4166666666666665E-2</v>
      </c>
      <c r="G231" s="73">
        <v>5.1542862422130397E-3</v>
      </c>
      <c r="H231" s="16">
        <v>6</v>
      </c>
      <c r="I231" s="30">
        <v>2.5000000000000001E-2</v>
      </c>
      <c r="J231" s="30">
        <v>0.04</v>
      </c>
      <c r="K231" s="30">
        <v>3.5166666666666672E-2</v>
      </c>
      <c r="L231" s="76">
        <v>6.3377177806104856E-3</v>
      </c>
      <c r="N231" s="39" t="s">
        <v>69</v>
      </c>
      <c r="O231" s="16">
        <v>3</v>
      </c>
      <c r="P231" s="30">
        <v>0.04</v>
      </c>
      <c r="Q231" s="30">
        <v>7.0000000000000007E-2</v>
      </c>
      <c r="R231" s="30">
        <v>5.6666666666666671E-2</v>
      </c>
      <c r="S231" s="73">
        <v>1.5275252316519449E-2</v>
      </c>
      <c r="T231" s="16">
        <v>3</v>
      </c>
      <c r="U231" s="30">
        <v>0.04</v>
      </c>
      <c r="V231" s="30">
        <v>7.0999999999999994E-2</v>
      </c>
      <c r="W231" s="30">
        <v>5.6333333333333326E-2</v>
      </c>
      <c r="X231" s="76">
        <v>1.5567059238447511E-2</v>
      </c>
      <c r="Y231" s="54"/>
    </row>
    <row r="232" spans="2:25">
      <c r="B232" s="39" t="s">
        <v>70</v>
      </c>
      <c r="C232" s="16">
        <v>5</v>
      </c>
      <c r="D232" s="30">
        <v>3.0047619047619049E-2</v>
      </c>
      <c r="E232" s="30">
        <v>0.05</v>
      </c>
      <c r="F232" s="30">
        <v>4.4009523809523818E-2</v>
      </c>
      <c r="G232" s="73">
        <v>8.925643964521883E-3</v>
      </c>
      <c r="H232" s="16">
        <v>5</v>
      </c>
      <c r="I232" s="30">
        <v>0.04</v>
      </c>
      <c r="J232" s="30">
        <v>7.7715841754219708E-2</v>
      </c>
      <c r="K232" s="30">
        <v>5.9543168350843945E-2</v>
      </c>
      <c r="L232" s="76">
        <v>1.3349228191942397E-2</v>
      </c>
      <c r="N232" s="39" t="s">
        <v>70</v>
      </c>
      <c r="O232" s="16" t="s">
        <v>39</v>
      </c>
      <c r="P232" s="30" t="s">
        <v>39</v>
      </c>
      <c r="Q232" s="30" t="s">
        <v>39</v>
      </c>
      <c r="R232" s="30" t="s">
        <v>39</v>
      </c>
      <c r="S232" s="73" t="s">
        <v>39</v>
      </c>
      <c r="T232" s="16" t="s">
        <v>39</v>
      </c>
      <c r="U232" s="30" t="s">
        <v>39</v>
      </c>
      <c r="V232" s="30" t="s">
        <v>39</v>
      </c>
      <c r="W232" s="30" t="s">
        <v>39</v>
      </c>
      <c r="X232" s="76" t="s">
        <v>39</v>
      </c>
      <c r="Y232" s="54"/>
    </row>
    <row r="233" spans="2:25">
      <c r="B233" s="39" t="s">
        <v>71</v>
      </c>
      <c r="C233" s="16">
        <v>6</v>
      </c>
      <c r="D233" s="30">
        <v>0.02</v>
      </c>
      <c r="E233" s="30">
        <v>0.05</v>
      </c>
      <c r="F233" s="30">
        <v>3.6440740740740746E-2</v>
      </c>
      <c r="G233" s="73">
        <v>9.8995489775467564E-3</v>
      </c>
      <c r="H233" s="16">
        <v>6</v>
      </c>
      <c r="I233" s="30">
        <v>2.0766303943123201E-2</v>
      </c>
      <c r="J233" s="30">
        <v>0.05</v>
      </c>
      <c r="K233" s="30">
        <v>3.512771732385387E-2</v>
      </c>
      <c r="L233" s="76">
        <v>9.7928569187002313E-3</v>
      </c>
      <c r="N233" s="39" t="s">
        <v>71</v>
      </c>
      <c r="O233" s="16" t="s">
        <v>39</v>
      </c>
      <c r="P233" s="30" t="s">
        <v>39</v>
      </c>
      <c r="Q233" s="30" t="s">
        <v>39</v>
      </c>
      <c r="R233" s="30" t="s">
        <v>39</v>
      </c>
      <c r="S233" s="73" t="s">
        <v>39</v>
      </c>
      <c r="T233" s="16" t="s">
        <v>39</v>
      </c>
      <c r="U233" s="30" t="s">
        <v>39</v>
      </c>
      <c r="V233" s="30" t="s">
        <v>39</v>
      </c>
      <c r="W233" s="30" t="s">
        <v>39</v>
      </c>
      <c r="X233" s="76" t="s">
        <v>39</v>
      </c>
      <c r="Y233" s="54"/>
    </row>
    <row r="234" spans="2:25">
      <c r="B234" s="39" t="s">
        <v>72</v>
      </c>
      <c r="C234" s="16">
        <v>4</v>
      </c>
      <c r="D234" s="30">
        <v>0.03</v>
      </c>
      <c r="E234" s="30">
        <v>5.4333333333333317E-2</v>
      </c>
      <c r="F234" s="30">
        <v>4.608333333333333E-2</v>
      </c>
      <c r="G234" s="73">
        <v>1.0915076220021944E-2</v>
      </c>
      <c r="H234" s="16">
        <v>4</v>
      </c>
      <c r="I234" s="30">
        <v>2.5000000000000001E-2</v>
      </c>
      <c r="J234" s="30">
        <v>5.4666666666666641E-2</v>
      </c>
      <c r="K234" s="30">
        <v>4.2416666666666658E-2</v>
      </c>
      <c r="L234" s="76">
        <v>1.3124404748406707E-2</v>
      </c>
      <c r="N234" s="39" t="s">
        <v>72</v>
      </c>
      <c r="O234" s="16" t="s">
        <v>39</v>
      </c>
      <c r="P234" s="30" t="s">
        <v>39</v>
      </c>
      <c r="Q234" s="30" t="s">
        <v>39</v>
      </c>
      <c r="R234" s="30" t="s">
        <v>39</v>
      </c>
      <c r="S234" s="73" t="s">
        <v>39</v>
      </c>
      <c r="T234" s="16" t="s">
        <v>39</v>
      </c>
      <c r="U234" s="30" t="s">
        <v>39</v>
      </c>
      <c r="V234" s="30" t="s">
        <v>39</v>
      </c>
      <c r="W234" s="30" t="s">
        <v>39</v>
      </c>
      <c r="X234" s="76" t="s">
        <v>39</v>
      </c>
      <c r="Y234" s="54"/>
    </row>
    <row r="235" spans="2:25">
      <c r="B235" s="39" t="s">
        <v>73</v>
      </c>
      <c r="C235" s="16">
        <v>5</v>
      </c>
      <c r="D235" s="30">
        <v>0</v>
      </c>
      <c r="E235" s="30">
        <v>0.17394119597249141</v>
      </c>
      <c r="F235" s="30">
        <v>6.4340620146879232E-2</v>
      </c>
      <c r="G235" s="73">
        <v>6.9630094595726E-2</v>
      </c>
      <c r="H235" s="16">
        <v>5</v>
      </c>
      <c r="I235" s="30">
        <v>0</v>
      </c>
      <c r="J235" s="30">
        <v>0.156</v>
      </c>
      <c r="K235" s="30">
        <v>6.644638649681775E-2</v>
      </c>
      <c r="L235" s="76">
        <v>6.4244187514230361E-2</v>
      </c>
      <c r="N235" s="39" t="s">
        <v>73</v>
      </c>
      <c r="O235" s="16">
        <v>4</v>
      </c>
      <c r="P235" s="30">
        <v>0</v>
      </c>
      <c r="Q235" s="30">
        <v>0.08</v>
      </c>
      <c r="R235" s="30">
        <v>4.207036205518163E-2</v>
      </c>
      <c r="S235" s="73">
        <v>3.6285351659203685E-2</v>
      </c>
      <c r="T235" s="16">
        <v>4</v>
      </c>
      <c r="U235" s="30">
        <v>2.4E-2</v>
      </c>
      <c r="V235" s="30">
        <v>0.121340226372815</v>
      </c>
      <c r="W235" s="30">
        <v>6.6335056593203753E-2</v>
      </c>
      <c r="X235" s="76">
        <v>4.1223341297990442E-2</v>
      </c>
      <c r="Y235" s="54"/>
    </row>
    <row r="236" spans="2:25">
      <c r="B236" s="39" t="s">
        <v>74</v>
      </c>
      <c r="C236" s="16">
        <v>5</v>
      </c>
      <c r="D236" s="30">
        <v>0.5</v>
      </c>
      <c r="E236" s="30">
        <v>0.69013333333333338</v>
      </c>
      <c r="F236" s="30">
        <v>0.5940266666666667</v>
      </c>
      <c r="G236" s="73">
        <v>7.6396358261082001E-2</v>
      </c>
      <c r="H236" s="16">
        <v>4</v>
      </c>
      <c r="I236" s="30">
        <v>0.35</v>
      </c>
      <c r="J236" s="30">
        <v>0.6</v>
      </c>
      <c r="K236" s="30">
        <v>0.5247530618208911</v>
      </c>
      <c r="L236" s="76">
        <v>0.11881718286806056</v>
      </c>
      <c r="N236" s="39" t="s">
        <v>74</v>
      </c>
      <c r="O236" s="16" t="s">
        <v>39</v>
      </c>
      <c r="P236" s="30" t="s">
        <v>39</v>
      </c>
      <c r="Q236" s="30" t="s">
        <v>39</v>
      </c>
      <c r="R236" s="30" t="s">
        <v>39</v>
      </c>
      <c r="S236" s="73" t="s">
        <v>39</v>
      </c>
      <c r="T236" s="16" t="s">
        <v>39</v>
      </c>
      <c r="U236" s="30" t="s">
        <v>39</v>
      </c>
      <c r="V236" s="30" t="s">
        <v>39</v>
      </c>
      <c r="W236" s="30" t="s">
        <v>39</v>
      </c>
      <c r="X236" s="76" t="s">
        <v>39</v>
      </c>
      <c r="Y236" s="54"/>
    </row>
    <row r="237" spans="2:25">
      <c r="B237" s="39" t="s">
        <v>75</v>
      </c>
      <c r="C237" s="16">
        <v>5</v>
      </c>
      <c r="D237" s="30">
        <v>0.04</v>
      </c>
      <c r="E237" s="30">
        <v>6.9652777777777786E-2</v>
      </c>
      <c r="F237" s="30">
        <v>4.9930555555555554E-2</v>
      </c>
      <c r="G237" s="73">
        <v>1.2105861821122011E-2</v>
      </c>
      <c r="H237" s="16">
        <v>5</v>
      </c>
      <c r="I237" s="30">
        <v>0.02</v>
      </c>
      <c r="J237" s="30">
        <v>0.06</v>
      </c>
      <c r="K237" s="30">
        <v>4.7E-2</v>
      </c>
      <c r="L237" s="76">
        <v>1.5652475842498514E-2</v>
      </c>
      <c r="N237" s="39" t="s">
        <v>75</v>
      </c>
      <c r="O237" s="16">
        <v>4</v>
      </c>
      <c r="P237" s="30">
        <v>0.05</v>
      </c>
      <c r="Q237" s="30">
        <v>0.1</v>
      </c>
      <c r="R237" s="30">
        <v>6.4250000000000002E-2</v>
      </c>
      <c r="S237" s="73">
        <v>2.4060687161148731E-2</v>
      </c>
      <c r="T237" s="16">
        <v>4</v>
      </c>
      <c r="U237" s="30">
        <v>0.02</v>
      </c>
      <c r="V237" s="30">
        <v>0.08</v>
      </c>
      <c r="W237" s="30">
        <v>5.2499999999999998E-2</v>
      </c>
      <c r="X237" s="76">
        <v>2.5000000000000022E-2</v>
      </c>
      <c r="Y237" s="54"/>
    </row>
    <row r="238" spans="2:25">
      <c r="B238" s="39" t="s">
        <v>76</v>
      </c>
      <c r="C238" s="16">
        <v>7</v>
      </c>
      <c r="D238" s="29">
        <v>0</v>
      </c>
      <c r="E238" s="29">
        <v>0.03</v>
      </c>
      <c r="F238" s="29">
        <v>1.2729166666666666E-2</v>
      </c>
      <c r="G238" s="73">
        <v>9.0342471478135795E-3</v>
      </c>
      <c r="H238" s="16">
        <v>7</v>
      </c>
      <c r="I238" s="30">
        <v>0</v>
      </c>
      <c r="J238" s="30">
        <v>0.03</v>
      </c>
      <c r="K238" s="30">
        <v>1.298809523809524E-2</v>
      </c>
      <c r="L238" s="76">
        <v>9.105913393512962E-3</v>
      </c>
      <c r="N238" s="39" t="s">
        <v>76</v>
      </c>
      <c r="O238" s="16">
        <v>4</v>
      </c>
      <c r="P238" s="29">
        <v>0.03</v>
      </c>
      <c r="Q238" s="29">
        <v>7.4999999999999997E-2</v>
      </c>
      <c r="R238" s="29">
        <v>4.3749999999999997E-2</v>
      </c>
      <c r="S238" s="73">
        <v>2.1360009363293835E-2</v>
      </c>
      <c r="T238" s="16">
        <v>4</v>
      </c>
      <c r="U238" s="30">
        <v>0.03</v>
      </c>
      <c r="V238" s="30">
        <v>7.4999999999999997E-2</v>
      </c>
      <c r="W238" s="30">
        <v>4.6249999999999999E-2</v>
      </c>
      <c r="X238" s="76">
        <v>1.973786547054503E-2</v>
      </c>
      <c r="Y238" s="54"/>
    </row>
    <row r="239" spans="2:25">
      <c r="B239" s="39" t="s">
        <v>78</v>
      </c>
      <c r="C239" s="16">
        <v>6</v>
      </c>
      <c r="D239" s="29">
        <v>-0.01</v>
      </c>
      <c r="E239" s="29">
        <v>0.03</v>
      </c>
      <c r="F239" s="29">
        <v>1.4640873015873012E-2</v>
      </c>
      <c r="G239" s="73">
        <v>1.3861990676858831E-2</v>
      </c>
      <c r="H239" s="16">
        <v>6</v>
      </c>
      <c r="I239" s="30">
        <v>-1.4999999999999999E-2</v>
      </c>
      <c r="J239" s="30">
        <v>3.0416666666666661E-2</v>
      </c>
      <c r="K239" s="30">
        <v>2.0902777777777781E-2</v>
      </c>
      <c r="L239" s="76">
        <v>1.8047808166911278E-2</v>
      </c>
      <c r="N239" s="39" t="s">
        <v>78</v>
      </c>
      <c r="O239" s="16">
        <v>5</v>
      </c>
      <c r="P239" s="29">
        <v>0</v>
      </c>
      <c r="Q239" s="29">
        <v>0.06</v>
      </c>
      <c r="R239" s="29">
        <v>3.4000000000000002E-2</v>
      </c>
      <c r="S239" s="73">
        <v>2.1908902300206635E-2</v>
      </c>
      <c r="T239" s="16">
        <v>5</v>
      </c>
      <c r="U239" s="30">
        <v>0.02</v>
      </c>
      <c r="V239" s="30">
        <v>0.05</v>
      </c>
      <c r="W239" s="30">
        <v>4.1000000000000002E-2</v>
      </c>
      <c r="X239" s="76">
        <v>1.2449899597988741E-2</v>
      </c>
      <c r="Y239" s="54"/>
    </row>
    <row r="240" spans="2:25" ht="15" thickBot="1">
      <c r="B240" s="40" t="s">
        <v>80</v>
      </c>
      <c r="C240" s="18">
        <v>5</v>
      </c>
      <c r="D240" s="31">
        <v>0</v>
      </c>
      <c r="E240" s="31">
        <v>2.7537638189266831E-2</v>
      </c>
      <c r="F240" s="31">
        <v>1.1703162820981433E-2</v>
      </c>
      <c r="G240" s="74">
        <v>1.1766515229265053E-2</v>
      </c>
      <c r="H240" s="18">
        <v>5</v>
      </c>
      <c r="I240" s="31">
        <v>-3.2773564463705299E-3</v>
      </c>
      <c r="J240" s="31">
        <v>8.9567353383559867E-2</v>
      </c>
      <c r="K240" s="31">
        <v>2.3257999387437868E-2</v>
      </c>
      <c r="L240" s="74">
        <v>3.817191107307099E-2</v>
      </c>
      <c r="N240" s="40" t="s">
        <v>80</v>
      </c>
      <c r="O240" s="18" t="s">
        <v>39</v>
      </c>
      <c r="P240" s="31" t="s">
        <v>39</v>
      </c>
      <c r="Q240" s="31" t="s">
        <v>39</v>
      </c>
      <c r="R240" s="31" t="s">
        <v>39</v>
      </c>
      <c r="S240" s="74" t="s">
        <v>39</v>
      </c>
      <c r="T240" s="18" t="s">
        <v>39</v>
      </c>
      <c r="U240" s="31" t="s">
        <v>39</v>
      </c>
      <c r="V240" s="31" t="s">
        <v>39</v>
      </c>
      <c r="W240" s="31" t="s">
        <v>39</v>
      </c>
      <c r="X240" s="74" t="s">
        <v>39</v>
      </c>
      <c r="Y240" s="54"/>
    </row>
    <row r="241" spans="2:25">
      <c r="L241" s="67"/>
    </row>
    <row r="242" spans="2:25" ht="15" thickBot="1">
      <c r="C242" s="32"/>
      <c r="G242" s="80"/>
      <c r="H242" s="32"/>
      <c r="L242" s="80"/>
      <c r="O242" s="32"/>
      <c r="S242" s="80"/>
      <c r="T242" s="32"/>
      <c r="X242" s="80"/>
    </row>
    <row r="243" spans="2:25" ht="15" thickBot="1">
      <c r="B243" s="32" t="s">
        <v>89</v>
      </c>
      <c r="C243" s="104" t="s">
        <v>26</v>
      </c>
      <c r="D243" s="105"/>
      <c r="E243" s="105"/>
      <c r="F243" s="105"/>
      <c r="G243" s="70"/>
      <c r="H243" s="99" t="s">
        <v>27</v>
      </c>
      <c r="I243" s="100"/>
      <c r="J243" s="100"/>
      <c r="K243" s="100"/>
      <c r="L243" s="101"/>
      <c r="N243" s="32" t="s">
        <v>90</v>
      </c>
      <c r="O243" s="104" t="s">
        <v>26</v>
      </c>
      <c r="P243" s="105"/>
      <c r="Q243" s="105"/>
      <c r="R243" s="105"/>
      <c r="S243" s="105"/>
      <c r="T243" s="99" t="s">
        <v>27</v>
      </c>
      <c r="U243" s="100"/>
      <c r="V243" s="100"/>
      <c r="W243" s="100"/>
      <c r="X243" s="101"/>
      <c r="Y243" s="53"/>
    </row>
    <row r="244" spans="2:25">
      <c r="B244" s="34" t="s">
        <v>29</v>
      </c>
      <c r="C244" s="35" t="s">
        <v>30</v>
      </c>
      <c r="D244" s="36" t="s">
        <v>31</v>
      </c>
      <c r="E244" s="36" t="s">
        <v>32</v>
      </c>
      <c r="F244" s="36" t="s">
        <v>33</v>
      </c>
      <c r="G244" s="68" t="s">
        <v>34</v>
      </c>
      <c r="H244" s="35" t="s">
        <v>30</v>
      </c>
      <c r="I244" s="36" t="s">
        <v>31</v>
      </c>
      <c r="J244" s="36" t="s">
        <v>32</v>
      </c>
      <c r="K244" s="36" t="s">
        <v>33</v>
      </c>
      <c r="L244" s="36" t="s">
        <v>34</v>
      </c>
      <c r="M244" s="34"/>
      <c r="N244" s="34" t="s">
        <v>29</v>
      </c>
      <c r="O244" s="35" t="s">
        <v>30</v>
      </c>
      <c r="P244" s="36" t="s">
        <v>31</v>
      </c>
      <c r="Q244" s="36" t="s">
        <v>32</v>
      </c>
      <c r="R244" s="36" t="s">
        <v>33</v>
      </c>
      <c r="S244" s="68" t="s">
        <v>34</v>
      </c>
      <c r="T244" s="35" t="s">
        <v>30</v>
      </c>
      <c r="U244" s="36" t="s">
        <v>31</v>
      </c>
      <c r="V244" s="36" t="s">
        <v>32</v>
      </c>
      <c r="W244" s="36" t="s">
        <v>33</v>
      </c>
      <c r="X244" s="36" t="s">
        <v>34</v>
      </c>
      <c r="Y244" s="52"/>
    </row>
    <row r="245" spans="2:25" ht="15" thickBot="1">
      <c r="C245" s="102" t="s">
        <v>35</v>
      </c>
      <c r="D245" s="103"/>
      <c r="E245" s="103"/>
      <c r="F245" s="103"/>
      <c r="G245" s="71"/>
      <c r="H245" s="102" t="s">
        <v>35</v>
      </c>
      <c r="I245" s="103"/>
      <c r="J245" s="103"/>
      <c r="K245" s="103"/>
      <c r="L245" s="103"/>
      <c r="O245" s="102" t="s">
        <v>35</v>
      </c>
      <c r="P245" s="103"/>
      <c r="Q245" s="103"/>
      <c r="R245" s="103"/>
      <c r="S245" s="103"/>
      <c r="T245" s="102" t="s">
        <v>35</v>
      </c>
      <c r="U245" s="103"/>
      <c r="V245" s="103"/>
      <c r="W245" s="103"/>
      <c r="X245" s="103"/>
      <c r="Y245" s="53"/>
    </row>
    <row r="246" spans="2:25" ht="15">
      <c r="B246" s="37" t="s">
        <v>36</v>
      </c>
      <c r="C246" s="69">
        <v>6</v>
      </c>
      <c r="D246" s="30">
        <v>0.42</v>
      </c>
      <c r="E246" s="30">
        <v>0.75</v>
      </c>
      <c r="F246" s="30">
        <v>0.57170858121382573</v>
      </c>
      <c r="G246" s="73">
        <v>0.12831651795677299</v>
      </c>
      <c r="H246" s="22">
        <v>6</v>
      </c>
      <c r="I246" s="57">
        <v>0.3</v>
      </c>
      <c r="J246" s="57">
        <v>0.43168400749746683</v>
      </c>
      <c r="K246" s="57">
        <v>0.36892150568654841</v>
      </c>
      <c r="L246" s="75">
        <v>6.4254302030145996E-2</v>
      </c>
      <c r="N246" s="37" t="s">
        <v>36</v>
      </c>
      <c r="O246" s="69">
        <v>6</v>
      </c>
      <c r="P246" s="30">
        <v>0.32</v>
      </c>
      <c r="Q246" s="30">
        <v>0.66671369843589001</v>
      </c>
      <c r="R246" s="30">
        <v>0.45255923822810523</v>
      </c>
      <c r="S246" s="73">
        <v>0.11524657906142576</v>
      </c>
      <c r="T246" s="22">
        <v>6</v>
      </c>
      <c r="U246" s="57">
        <v>0.2</v>
      </c>
      <c r="V246" s="57">
        <v>0.37</v>
      </c>
      <c r="W246" s="57">
        <v>0.29319666267008465</v>
      </c>
      <c r="X246" s="75">
        <v>5.6068316818989751E-2</v>
      </c>
      <c r="Y246" s="54"/>
    </row>
    <row r="247" spans="2:25">
      <c r="B247" s="38" t="s">
        <v>37</v>
      </c>
      <c r="C247" s="16">
        <v>6</v>
      </c>
      <c r="D247" s="30">
        <v>0</v>
      </c>
      <c r="E247" s="30">
        <v>5.7660000000000003E-2</v>
      </c>
      <c r="F247" s="30">
        <v>3.790204761904762E-2</v>
      </c>
      <c r="G247" s="73">
        <v>1.9902634255276847E-2</v>
      </c>
      <c r="H247" s="16">
        <v>6</v>
      </c>
      <c r="I247" s="30">
        <v>0</v>
      </c>
      <c r="J247" s="30">
        <v>4.8000000000000001E-2</v>
      </c>
      <c r="K247" s="30">
        <v>3.4952380952380957E-2</v>
      </c>
      <c r="L247" s="76">
        <v>1.7401540318091862E-2</v>
      </c>
      <c r="N247" s="38" t="s">
        <v>37</v>
      </c>
      <c r="O247" s="16">
        <v>6</v>
      </c>
      <c r="P247" s="30">
        <v>0</v>
      </c>
      <c r="Q247" s="30">
        <v>5.2696748158322648E-2</v>
      </c>
      <c r="R247" s="30">
        <v>1.9092791359720442E-2</v>
      </c>
      <c r="S247" s="73">
        <v>1.9965964915459447E-2</v>
      </c>
      <c r="T247" s="16">
        <v>6</v>
      </c>
      <c r="U247" s="30">
        <v>0</v>
      </c>
      <c r="V247" s="30">
        <v>0.03</v>
      </c>
      <c r="W247" s="30">
        <v>1.1159494703178495E-2</v>
      </c>
      <c r="X247" s="76">
        <v>1.1031037145824756E-2</v>
      </c>
      <c r="Y247" s="54"/>
    </row>
    <row r="248" spans="2:25">
      <c r="B248" s="38" t="s">
        <v>38</v>
      </c>
      <c r="C248" s="16">
        <v>6</v>
      </c>
      <c r="D248" s="30">
        <v>3.7559327246201903E-2</v>
      </c>
      <c r="E248" s="30">
        <v>0.04</v>
      </c>
      <c r="F248" s="30">
        <v>3.909322120770032E-2</v>
      </c>
      <c r="G248" s="73">
        <v>8.9703922123233418E-4</v>
      </c>
      <c r="H248" s="16">
        <v>6</v>
      </c>
      <c r="I248" s="30">
        <v>3.7999999999999999E-2</v>
      </c>
      <c r="J248" s="30">
        <v>0.05</v>
      </c>
      <c r="K248" s="30">
        <v>4.5058258982363673E-2</v>
      </c>
      <c r="L248" s="76">
        <v>5.0239256888587359E-3</v>
      </c>
      <c r="N248" s="38" t="s">
        <v>38</v>
      </c>
      <c r="O248" s="16">
        <v>6</v>
      </c>
      <c r="P248" s="30">
        <v>0.04</v>
      </c>
      <c r="Q248" s="30">
        <v>6.6833399985680345E-2</v>
      </c>
      <c r="R248" s="30">
        <v>4.4836004771671496E-2</v>
      </c>
      <c r="S248" s="73">
        <v>1.0789887046602177E-2</v>
      </c>
      <c r="T248" s="16">
        <v>6</v>
      </c>
      <c r="U248" s="30">
        <v>-9.70475254576161E-3</v>
      </c>
      <c r="V248" s="30">
        <v>4.7290728609353072E-2</v>
      </c>
      <c r="W248" s="30">
        <v>3.259766267726525E-2</v>
      </c>
      <c r="X248" s="76">
        <v>2.1609949385657155E-2</v>
      </c>
      <c r="Y248" s="54"/>
    </row>
    <row r="249" spans="2:25">
      <c r="B249" s="38" t="s">
        <v>40</v>
      </c>
      <c r="C249" s="16">
        <v>6</v>
      </c>
      <c r="D249" s="30">
        <v>0.02</v>
      </c>
      <c r="E249" s="30">
        <v>0.05</v>
      </c>
      <c r="F249" s="30">
        <v>3.6055555555555556E-2</v>
      </c>
      <c r="G249" s="73">
        <v>1.1255451354129935E-2</v>
      </c>
      <c r="H249" s="16">
        <v>5</v>
      </c>
      <c r="I249" s="30">
        <v>1.022054423680733E-2</v>
      </c>
      <c r="J249" s="30">
        <v>0.05</v>
      </c>
      <c r="K249" s="30">
        <v>3.6044108847361464E-2</v>
      </c>
      <c r="L249" s="76">
        <v>1.5071252531677092E-2</v>
      </c>
      <c r="N249" s="38" t="s">
        <v>40</v>
      </c>
      <c r="O249" s="16">
        <v>6</v>
      </c>
      <c r="P249" s="30">
        <v>0.02</v>
      </c>
      <c r="Q249" s="30">
        <v>3.6999999999999998E-2</v>
      </c>
      <c r="R249" s="30">
        <v>2.6763888888888882E-2</v>
      </c>
      <c r="S249" s="73">
        <v>6.5295092266372517E-3</v>
      </c>
      <c r="T249" s="16">
        <v>5</v>
      </c>
      <c r="U249" s="30">
        <v>-1.5838889919310348E-2</v>
      </c>
      <c r="V249" s="30">
        <v>4.4999999999999998E-2</v>
      </c>
      <c r="W249" s="30">
        <v>2.2832222016137931E-2</v>
      </c>
      <c r="X249" s="76">
        <v>2.2881863030055936E-2</v>
      </c>
      <c r="Y249" s="54"/>
    </row>
    <row r="250" spans="2:25">
      <c r="B250" s="38" t="s">
        <v>41</v>
      </c>
      <c r="C250" s="16">
        <v>7</v>
      </c>
      <c r="D250" s="30">
        <v>5.3999999999999999E-2</v>
      </c>
      <c r="E250" s="30">
        <v>0.10100000000000001</v>
      </c>
      <c r="F250" s="30">
        <v>7.2781952325364802E-2</v>
      </c>
      <c r="G250" s="73">
        <v>1.6173361224570106E-2</v>
      </c>
      <c r="H250" s="16">
        <v>7</v>
      </c>
      <c r="I250" s="30">
        <v>3.2000000000000001E-2</v>
      </c>
      <c r="J250" s="30">
        <v>0.10176924582805701</v>
      </c>
      <c r="K250" s="30">
        <v>7.1918363606599561E-2</v>
      </c>
      <c r="L250" s="76">
        <v>3.0479054160480121E-2</v>
      </c>
      <c r="N250" s="38" t="s">
        <v>41</v>
      </c>
      <c r="O250" s="16">
        <v>7</v>
      </c>
      <c r="P250" s="30">
        <v>0.05</v>
      </c>
      <c r="Q250" s="30">
        <v>0.123</v>
      </c>
      <c r="R250" s="30">
        <v>6.6320861219114846E-2</v>
      </c>
      <c r="S250" s="73">
        <v>2.5885253852547228E-2</v>
      </c>
      <c r="T250" s="16">
        <v>7</v>
      </c>
      <c r="U250" s="30">
        <v>0.04</v>
      </c>
      <c r="V250" s="30">
        <v>7.1268363806109306E-2</v>
      </c>
      <c r="W250" s="30">
        <v>5.283444583446404E-2</v>
      </c>
      <c r="X250" s="76">
        <v>1.2874977701093292E-2</v>
      </c>
      <c r="Y250" s="54"/>
    </row>
    <row r="251" spans="2:25">
      <c r="B251" s="38" t="s">
        <v>42</v>
      </c>
      <c r="C251" s="16">
        <v>7</v>
      </c>
      <c r="D251" s="30">
        <v>3.5000000000000003E-2</v>
      </c>
      <c r="E251" s="30">
        <v>6.5000000000000002E-2</v>
      </c>
      <c r="F251" s="30">
        <v>4.4551852748597284E-2</v>
      </c>
      <c r="G251" s="73">
        <v>9.8555461641118905E-3</v>
      </c>
      <c r="H251" s="16">
        <v>7</v>
      </c>
      <c r="I251" s="30">
        <v>0.03</v>
      </c>
      <c r="J251" s="30">
        <v>7.4999999999999997E-2</v>
      </c>
      <c r="K251" s="30">
        <v>4.49642857142857E-2</v>
      </c>
      <c r="L251" s="76">
        <v>1.4902760210939501E-2</v>
      </c>
      <c r="N251" s="38" t="s">
        <v>42</v>
      </c>
      <c r="O251" s="16">
        <v>7</v>
      </c>
      <c r="P251" s="30">
        <v>-0.02</v>
      </c>
      <c r="Q251" s="30">
        <v>1.34E-2</v>
      </c>
      <c r="R251" s="30">
        <v>3.1027210884353737E-3</v>
      </c>
      <c r="S251" s="73">
        <v>1.0613837378335321E-2</v>
      </c>
      <c r="T251" s="16">
        <v>7</v>
      </c>
      <c r="U251" s="30">
        <v>-0.01</v>
      </c>
      <c r="V251" s="30">
        <v>1.4999999999999999E-2</v>
      </c>
      <c r="W251" s="30">
        <v>4.3614259855518115E-3</v>
      </c>
      <c r="X251" s="76">
        <v>7.3971448975733434E-3</v>
      </c>
      <c r="Y251" s="54"/>
    </row>
    <row r="252" spans="2:25">
      <c r="B252" s="38" t="s">
        <v>43</v>
      </c>
      <c r="C252" s="16">
        <v>6</v>
      </c>
      <c r="D252" s="30">
        <v>0.04</v>
      </c>
      <c r="E252" s="30">
        <v>0.06</v>
      </c>
      <c r="F252" s="30">
        <v>5.3890933484504903E-2</v>
      </c>
      <c r="G252" s="73">
        <v>7.9057457083873909E-3</v>
      </c>
      <c r="H252" s="16">
        <v>6</v>
      </c>
      <c r="I252" s="30">
        <v>0.04</v>
      </c>
      <c r="J252" s="30">
        <v>7.0000000000000007E-2</v>
      </c>
      <c r="K252" s="30">
        <v>5.2841666666666655E-2</v>
      </c>
      <c r="L252" s="76">
        <v>1.1966032210835363E-2</v>
      </c>
      <c r="N252" s="38" t="s">
        <v>43</v>
      </c>
      <c r="O252" s="16">
        <v>6</v>
      </c>
      <c r="P252" s="30">
        <v>0</v>
      </c>
      <c r="Q252" s="30">
        <v>4.2568932748537992E-2</v>
      </c>
      <c r="R252" s="30">
        <v>2.7428155458089663E-2</v>
      </c>
      <c r="S252" s="73">
        <v>1.8233440511054119E-2</v>
      </c>
      <c r="T252" s="16">
        <v>6</v>
      </c>
      <c r="U252" s="30">
        <v>5.0000000000000001E-3</v>
      </c>
      <c r="V252" s="30">
        <v>0.05</v>
      </c>
      <c r="W252" s="30">
        <v>3.1930075187969913E-2</v>
      </c>
      <c r="X252" s="76">
        <v>1.5580256883158174E-2</v>
      </c>
      <c r="Y252" s="54"/>
    </row>
    <row r="253" spans="2:25">
      <c r="B253" s="38" t="s">
        <v>44</v>
      </c>
      <c r="C253" s="16">
        <v>6</v>
      </c>
      <c r="D253" s="30">
        <v>1.4999999999999999E-2</v>
      </c>
      <c r="E253" s="30">
        <v>0.06</v>
      </c>
      <c r="F253" s="30">
        <v>4.457894240678454E-2</v>
      </c>
      <c r="G253" s="73">
        <v>1.8364030429179376E-2</v>
      </c>
      <c r="H253" s="16">
        <v>6</v>
      </c>
      <c r="I253" s="30">
        <v>1E-3</v>
      </c>
      <c r="J253" s="30">
        <v>0.1</v>
      </c>
      <c r="K253" s="30">
        <v>4.546625315162911E-2</v>
      </c>
      <c r="L253" s="76">
        <v>3.294118257364978E-2</v>
      </c>
      <c r="N253" s="38" t="s">
        <v>44</v>
      </c>
      <c r="O253" s="16">
        <v>6</v>
      </c>
      <c r="P253" s="30">
        <v>-3.5000000000000003E-2</v>
      </c>
      <c r="Q253" s="30">
        <v>0.01</v>
      </c>
      <c r="R253" s="30">
        <v>-1.2571032016605308E-3</v>
      </c>
      <c r="S253" s="73">
        <v>1.7140144859276785E-2</v>
      </c>
      <c r="T253" s="16">
        <v>6</v>
      </c>
      <c r="U253" s="30">
        <v>-0.05</v>
      </c>
      <c r="V253" s="30">
        <v>4.5224557221002493E-2</v>
      </c>
      <c r="W253" s="30">
        <v>2.3032188533915962E-3</v>
      </c>
      <c r="X253" s="76">
        <v>3.0617973487105182E-2</v>
      </c>
      <c r="Y253" s="54"/>
    </row>
    <row r="254" spans="2:25">
      <c r="B254" s="38" t="s">
        <v>45</v>
      </c>
      <c r="C254" s="16">
        <v>6</v>
      </c>
      <c r="D254" s="30">
        <v>5.5E-2</v>
      </c>
      <c r="E254" s="30">
        <v>0.08</v>
      </c>
      <c r="F254" s="30">
        <v>6.7099404761904763E-2</v>
      </c>
      <c r="G254" s="73">
        <v>1.0034476389506559E-2</v>
      </c>
      <c r="H254" s="16">
        <v>6</v>
      </c>
      <c r="I254" s="30">
        <v>5.1999999999999998E-2</v>
      </c>
      <c r="J254" s="30">
        <v>0.1</v>
      </c>
      <c r="K254" s="30">
        <v>7.6611111111111116E-2</v>
      </c>
      <c r="L254" s="76">
        <v>1.8596793829602519E-2</v>
      </c>
      <c r="N254" s="38" t="s">
        <v>45</v>
      </c>
      <c r="O254" s="16">
        <v>6</v>
      </c>
      <c r="P254" s="30">
        <v>0.03</v>
      </c>
      <c r="Q254" s="30">
        <v>6.5000000000000002E-2</v>
      </c>
      <c r="R254" s="30">
        <v>4.8835884353741497E-2</v>
      </c>
      <c r="S254" s="73">
        <v>1.6242812275306794E-2</v>
      </c>
      <c r="T254" s="16">
        <v>6</v>
      </c>
      <c r="U254" s="30">
        <v>0.03</v>
      </c>
      <c r="V254" s="30">
        <v>0.06</v>
      </c>
      <c r="W254" s="30">
        <v>4.7347222222222228E-2</v>
      </c>
      <c r="X254" s="76">
        <v>1.1978733083940717E-2</v>
      </c>
      <c r="Y254" s="54"/>
    </row>
    <row r="255" spans="2:25">
      <c r="B255" s="38" t="s">
        <v>46</v>
      </c>
      <c r="C255" s="16">
        <v>6</v>
      </c>
      <c r="D255" s="30">
        <v>0.04</v>
      </c>
      <c r="E255" s="30">
        <v>0.08</v>
      </c>
      <c r="F255" s="30">
        <v>5.4863518599464221E-2</v>
      </c>
      <c r="G255" s="73">
        <v>1.4011859474261113E-2</v>
      </c>
      <c r="H255" s="16">
        <v>6</v>
      </c>
      <c r="I255" s="30">
        <v>0.04</v>
      </c>
      <c r="J255" s="30">
        <v>0.08</v>
      </c>
      <c r="K255" s="30">
        <v>5.325099460209242E-2</v>
      </c>
      <c r="L255" s="76">
        <v>1.4750686893555919E-2</v>
      </c>
      <c r="N255" s="38" t="s">
        <v>46</v>
      </c>
      <c r="O255" s="16">
        <v>6</v>
      </c>
      <c r="P255" s="30">
        <v>0</v>
      </c>
      <c r="Q255" s="30">
        <v>1.199130434782609E-2</v>
      </c>
      <c r="R255" s="30">
        <v>8.8966988727858312E-3</v>
      </c>
      <c r="S255" s="73">
        <v>4.440510445601442E-3</v>
      </c>
      <c r="T255" s="16">
        <v>6</v>
      </c>
      <c r="U255" s="30">
        <v>0</v>
      </c>
      <c r="V255" s="30">
        <v>2.5417164710329721E-2</v>
      </c>
      <c r="W255" s="30">
        <v>1.2569527451721621E-2</v>
      </c>
      <c r="X255" s="76">
        <v>8.9227141583100179E-3</v>
      </c>
      <c r="Y255" s="54"/>
    </row>
    <row r="256" spans="2:25">
      <c r="B256" s="38" t="s">
        <v>47</v>
      </c>
      <c r="C256" s="16">
        <v>6</v>
      </c>
      <c r="D256" s="30">
        <v>0.02</v>
      </c>
      <c r="E256" s="30">
        <v>4.0720605291827611E-2</v>
      </c>
      <c r="F256" s="30">
        <v>3.2620100881971266E-2</v>
      </c>
      <c r="G256" s="73">
        <v>7.7297064114094502E-3</v>
      </c>
      <c r="H256" s="16">
        <v>6</v>
      </c>
      <c r="I256" s="30">
        <v>0.02</v>
      </c>
      <c r="J256" s="30">
        <v>0.05</v>
      </c>
      <c r="K256" s="30">
        <v>3.3750000000000002E-2</v>
      </c>
      <c r="L256" s="76">
        <v>1.0925886691706072E-2</v>
      </c>
      <c r="N256" s="38" t="s">
        <v>47</v>
      </c>
      <c r="O256" s="16">
        <v>6</v>
      </c>
      <c r="P256" s="30">
        <v>0</v>
      </c>
      <c r="Q256" s="30">
        <v>1.7499999999999991E-2</v>
      </c>
      <c r="R256" s="30">
        <v>1.0416666666666664E-2</v>
      </c>
      <c r="S256" s="73">
        <v>6.0034712181092917E-3</v>
      </c>
      <c r="T256" s="16">
        <v>6</v>
      </c>
      <c r="U256" s="30">
        <v>0</v>
      </c>
      <c r="V256" s="30">
        <v>1.5555555555555531E-2</v>
      </c>
      <c r="W256" s="30">
        <v>9.2592592592592553E-3</v>
      </c>
      <c r="X256" s="76">
        <v>5.0511784062910528E-3</v>
      </c>
      <c r="Y256" s="54"/>
    </row>
    <row r="257" spans="2:25">
      <c r="B257" s="38" t="s">
        <v>48</v>
      </c>
      <c r="C257" s="16">
        <v>6</v>
      </c>
      <c r="D257" s="30">
        <v>0.03</v>
      </c>
      <c r="E257" s="30">
        <v>5.5E-2</v>
      </c>
      <c r="F257" s="30">
        <v>4.0928637137679642E-2</v>
      </c>
      <c r="G257" s="73">
        <v>8.1012687863513833E-3</v>
      </c>
      <c r="H257" s="16">
        <v>6</v>
      </c>
      <c r="I257" s="30">
        <v>2.1000000000000001E-2</v>
      </c>
      <c r="J257" s="30">
        <v>0.05</v>
      </c>
      <c r="K257" s="30">
        <v>3.9166666666666662E-2</v>
      </c>
      <c r="L257" s="76">
        <v>9.9079092984679113E-3</v>
      </c>
      <c r="N257" s="38" t="s">
        <v>48</v>
      </c>
      <c r="O257" s="16">
        <v>6</v>
      </c>
      <c r="P257" s="30">
        <v>4.0500000000000001E-2</v>
      </c>
      <c r="Q257" s="30">
        <v>6.4090941939763293E-2</v>
      </c>
      <c r="R257" s="30">
        <v>5.2287915648803251E-2</v>
      </c>
      <c r="S257" s="73">
        <v>1.0772475220120308E-2</v>
      </c>
      <c r="T257" s="16">
        <v>6</v>
      </c>
      <c r="U257" s="30">
        <v>3.4000000000000002E-2</v>
      </c>
      <c r="V257" s="30">
        <v>7.4086224422762553E-2</v>
      </c>
      <c r="W257" s="30">
        <v>5.0722704070460416E-2</v>
      </c>
      <c r="X257" s="76">
        <v>1.493201192005237E-2</v>
      </c>
      <c r="Y257" s="54"/>
    </row>
    <row r="258" spans="2:25">
      <c r="B258" s="38" t="s">
        <v>49</v>
      </c>
      <c r="C258" s="16">
        <v>5</v>
      </c>
      <c r="D258" s="30">
        <v>0.05</v>
      </c>
      <c r="E258" s="30">
        <v>0.1154745065518524</v>
      </c>
      <c r="F258" s="30">
        <v>9.3094901310370487E-2</v>
      </c>
      <c r="G258" s="73">
        <v>2.5005291507277552E-2</v>
      </c>
      <c r="H258" s="16">
        <v>5</v>
      </c>
      <c r="I258" s="30">
        <v>0.03</v>
      </c>
      <c r="J258" s="30">
        <v>0.1225</v>
      </c>
      <c r="K258" s="30">
        <v>9.2500000000000013E-2</v>
      </c>
      <c r="L258" s="76">
        <v>3.6142080737002355E-2</v>
      </c>
      <c r="N258" s="38" t="s">
        <v>49</v>
      </c>
      <c r="O258" s="16">
        <v>5</v>
      </c>
      <c r="P258" s="30">
        <v>0</v>
      </c>
      <c r="Q258" s="30">
        <v>0.05</v>
      </c>
      <c r="R258" s="30">
        <v>2.3007217575590953E-2</v>
      </c>
      <c r="S258" s="73">
        <v>1.9049980373614002E-2</v>
      </c>
      <c r="T258" s="16">
        <v>5</v>
      </c>
      <c r="U258" s="30">
        <v>0</v>
      </c>
      <c r="V258" s="30">
        <v>0.05</v>
      </c>
      <c r="W258" s="30">
        <v>2.7455736642796637E-2</v>
      </c>
      <c r="X258" s="76">
        <v>2.1529671272695769E-2</v>
      </c>
      <c r="Y258" s="54"/>
    </row>
    <row r="259" spans="2:25">
      <c r="B259" s="38" t="s">
        <v>50</v>
      </c>
      <c r="C259" s="16">
        <v>6</v>
      </c>
      <c r="D259" s="30">
        <v>5.1999999999999998E-2</v>
      </c>
      <c r="E259" s="30">
        <v>0.1021774729727002</v>
      </c>
      <c r="F259" s="30">
        <v>7.8681511464392687E-2</v>
      </c>
      <c r="G259" s="73">
        <v>1.7059460108660357E-2</v>
      </c>
      <c r="H259" s="16">
        <v>6</v>
      </c>
      <c r="I259" s="30">
        <v>0.04</v>
      </c>
      <c r="J259" s="30">
        <v>0.15</v>
      </c>
      <c r="K259" s="30">
        <v>8.2280372087309497E-2</v>
      </c>
      <c r="L259" s="76">
        <v>3.8115793627607898E-2</v>
      </c>
      <c r="N259" s="38" t="s">
        <v>50</v>
      </c>
      <c r="O259" s="16">
        <v>6</v>
      </c>
      <c r="P259" s="30">
        <v>2.8000000000000001E-2</v>
      </c>
      <c r="Q259" s="30">
        <v>7.0000000000000007E-2</v>
      </c>
      <c r="R259" s="30">
        <v>4.6127372012861732E-2</v>
      </c>
      <c r="S259" s="73">
        <v>1.5569095392067014E-2</v>
      </c>
      <c r="T259" s="16">
        <v>6</v>
      </c>
      <c r="U259" s="30">
        <v>2.8000000000000001E-2</v>
      </c>
      <c r="V259" s="30">
        <v>0.12</v>
      </c>
      <c r="W259" s="30">
        <v>5.3761598215779249E-2</v>
      </c>
      <c r="X259" s="76">
        <v>3.4539049920488972E-2</v>
      </c>
      <c r="Y259" s="54"/>
    </row>
    <row r="260" spans="2:25">
      <c r="B260" s="38" t="s">
        <v>51</v>
      </c>
      <c r="C260" s="16">
        <v>6</v>
      </c>
      <c r="D260" s="30">
        <v>0.03</v>
      </c>
      <c r="E260" s="30">
        <v>0.10024672072614579</v>
      </c>
      <c r="F260" s="30">
        <v>5.5346067858509262E-2</v>
      </c>
      <c r="G260" s="73">
        <v>2.97650315096573E-2</v>
      </c>
      <c r="H260" s="16">
        <v>6</v>
      </c>
      <c r="I260" s="30">
        <v>0.03</v>
      </c>
      <c r="J260" s="30">
        <v>0.1375596750112355</v>
      </c>
      <c r="K260" s="30">
        <v>6.3258493994644061E-2</v>
      </c>
      <c r="L260" s="76">
        <v>3.9173490796152989E-2</v>
      </c>
      <c r="N260" s="38" t="s">
        <v>51</v>
      </c>
      <c r="O260" s="16">
        <v>6</v>
      </c>
      <c r="P260" s="30">
        <v>-2.654498364520412E-2</v>
      </c>
      <c r="Q260" s="30">
        <v>0.1</v>
      </c>
      <c r="R260" s="30">
        <v>2.6262209237207939E-2</v>
      </c>
      <c r="S260" s="73">
        <v>4.3539776450366073E-2</v>
      </c>
      <c r="T260" s="16">
        <v>6</v>
      </c>
      <c r="U260" s="30">
        <v>-2.0221660832937381E-2</v>
      </c>
      <c r="V260" s="30">
        <v>0.08</v>
      </c>
      <c r="W260" s="30">
        <v>1.4852396721777917E-2</v>
      </c>
      <c r="X260" s="76">
        <v>3.4412609440571999E-2</v>
      </c>
      <c r="Y260" s="54"/>
    </row>
    <row r="261" spans="2:25">
      <c r="B261" s="38" t="s">
        <v>52</v>
      </c>
      <c r="C261" s="16">
        <v>6</v>
      </c>
      <c r="D261" s="30">
        <v>2E-3</v>
      </c>
      <c r="E261" s="30">
        <v>4.4739950468711827E-2</v>
      </c>
      <c r="F261" s="30">
        <v>2.6123325078118639E-2</v>
      </c>
      <c r="G261" s="73">
        <v>1.5563383238360581E-2</v>
      </c>
      <c r="H261" s="16">
        <v>6</v>
      </c>
      <c r="I261" s="30">
        <v>0.01</v>
      </c>
      <c r="J261" s="30">
        <v>4.2000000000000003E-2</v>
      </c>
      <c r="K261" s="30">
        <v>2.6166666666666668E-2</v>
      </c>
      <c r="L261" s="76">
        <v>1.1669047376142858E-2</v>
      </c>
      <c r="N261" s="38" t="s">
        <v>52</v>
      </c>
      <c r="O261" s="16">
        <v>6</v>
      </c>
      <c r="P261" s="30">
        <v>-5.0000000000000001E-3</v>
      </c>
      <c r="Q261" s="30">
        <v>3.8888888888888892E-3</v>
      </c>
      <c r="R261" s="30">
        <v>-1.8518518518518478E-5</v>
      </c>
      <c r="S261" s="73">
        <v>2.867800522245393E-3</v>
      </c>
      <c r="T261" s="16">
        <v>6</v>
      </c>
      <c r="U261" s="30">
        <v>-0.01</v>
      </c>
      <c r="V261" s="30">
        <v>0.02</v>
      </c>
      <c r="W261" s="30">
        <v>5.4016831224805856E-3</v>
      </c>
      <c r="X261" s="76">
        <v>1.0302810224183861E-2</v>
      </c>
      <c r="Y261" s="54"/>
    </row>
    <row r="262" spans="2:25">
      <c r="B262" s="38" t="s">
        <v>53</v>
      </c>
      <c r="C262" s="16">
        <v>3</v>
      </c>
      <c r="D262" s="30">
        <v>0</v>
      </c>
      <c r="E262" s="30">
        <v>0.05</v>
      </c>
      <c r="F262" s="30">
        <v>3.3333333333333333E-2</v>
      </c>
      <c r="G262" s="73">
        <v>2.8867513459481291E-2</v>
      </c>
      <c r="H262" s="16">
        <v>3</v>
      </c>
      <c r="I262" s="30">
        <v>0</v>
      </c>
      <c r="J262" s="30">
        <v>0.03</v>
      </c>
      <c r="K262" s="30">
        <v>0.01</v>
      </c>
      <c r="L262" s="76">
        <v>1.7320508075688773E-2</v>
      </c>
      <c r="N262" s="38" t="s">
        <v>53</v>
      </c>
      <c r="O262" s="16">
        <v>3</v>
      </c>
      <c r="P262" s="30">
        <v>-0.03</v>
      </c>
      <c r="Q262" s="30">
        <v>0</v>
      </c>
      <c r="R262" s="30">
        <v>-1.4999999999999999E-2</v>
      </c>
      <c r="S262" s="73">
        <v>1.4999999999999999E-2</v>
      </c>
      <c r="T262" s="16">
        <v>3</v>
      </c>
      <c r="U262" s="30">
        <v>-0.01</v>
      </c>
      <c r="V262" s="30">
        <v>0</v>
      </c>
      <c r="W262" s="30">
        <v>-3.3333333333333335E-3</v>
      </c>
      <c r="X262" s="76">
        <v>5.773502691896258E-3</v>
      </c>
      <c r="Y262" s="54"/>
    </row>
    <row r="263" spans="2:25">
      <c r="B263" s="38" t="s">
        <v>54</v>
      </c>
      <c r="C263" s="16">
        <v>6</v>
      </c>
      <c r="D263" s="30">
        <v>2.8000000000000001E-2</v>
      </c>
      <c r="E263" s="30">
        <v>3.3200927453571533E-2</v>
      </c>
      <c r="F263" s="30">
        <v>3.0200154575595255E-2</v>
      </c>
      <c r="G263" s="73">
        <v>1.673652618570391E-3</v>
      </c>
      <c r="H263" s="16">
        <v>6</v>
      </c>
      <c r="I263" s="30">
        <v>2.9000000000000001E-2</v>
      </c>
      <c r="J263" s="30">
        <v>3.5428571428571427E-2</v>
      </c>
      <c r="K263" s="30">
        <v>3.0738095238095235E-2</v>
      </c>
      <c r="L263" s="76">
        <v>2.3324099241818037E-3</v>
      </c>
      <c r="N263" s="38" t="s">
        <v>54</v>
      </c>
      <c r="O263" s="16">
        <v>6</v>
      </c>
      <c r="P263" s="30">
        <v>-1.4510673650449989E-3</v>
      </c>
      <c r="Q263" s="30">
        <v>1.930778853018358E-2</v>
      </c>
      <c r="R263" s="30">
        <v>6.8094535275230973E-3</v>
      </c>
      <c r="S263" s="73">
        <v>6.8071190729001758E-3</v>
      </c>
      <c r="T263" s="16">
        <v>6</v>
      </c>
      <c r="U263" s="30">
        <v>0</v>
      </c>
      <c r="V263" s="30">
        <v>1.4999999999999999E-2</v>
      </c>
      <c r="W263" s="30">
        <v>5.355490825757145E-3</v>
      </c>
      <c r="X263" s="76">
        <v>5.1132700335417836E-3</v>
      </c>
      <c r="Y263" s="54"/>
    </row>
    <row r="264" spans="2:25">
      <c r="B264" s="38" t="s">
        <v>55</v>
      </c>
      <c r="C264" s="16">
        <v>3</v>
      </c>
      <c r="D264" s="30">
        <v>-2.1999999999999999E-2</v>
      </c>
      <c r="E264" s="30">
        <v>3.3333333333333333E-2</v>
      </c>
      <c r="F264" s="30">
        <v>1.0444444444444445E-2</v>
      </c>
      <c r="G264" s="73">
        <v>2.8877775640203416E-2</v>
      </c>
      <c r="H264" s="16">
        <v>3</v>
      </c>
      <c r="I264" s="30">
        <v>-1.8700000000000001E-2</v>
      </c>
      <c r="J264" s="30">
        <v>0.02</v>
      </c>
      <c r="K264" s="30">
        <v>5.9888888888888899E-3</v>
      </c>
      <c r="L264" s="76">
        <v>2.1446064993459843E-2</v>
      </c>
      <c r="N264" s="38" t="s">
        <v>55</v>
      </c>
      <c r="O264" s="16">
        <v>3</v>
      </c>
      <c r="P264" s="30">
        <v>0</v>
      </c>
      <c r="Q264" s="30">
        <v>4.3779815365300102E-2</v>
      </c>
      <c r="R264" s="30">
        <v>1.4593271788433367E-2</v>
      </c>
      <c r="S264" s="73">
        <v>2.5276288186228128E-2</v>
      </c>
      <c r="T264" s="16">
        <v>3</v>
      </c>
      <c r="U264" s="30">
        <v>0</v>
      </c>
      <c r="V264" s="30">
        <v>3.7156508830365982E-2</v>
      </c>
      <c r="W264" s="30">
        <v>2.3655191933886866E-2</v>
      </c>
      <c r="X264" s="76">
        <v>2.0554255540440654E-2</v>
      </c>
      <c r="Y264" s="54"/>
    </row>
    <row r="265" spans="2:25">
      <c r="B265" s="38" t="s">
        <v>56</v>
      </c>
      <c r="C265" s="16">
        <v>5</v>
      </c>
      <c r="D265" s="30">
        <v>1.7600000000000001E-2</v>
      </c>
      <c r="E265" s="30">
        <v>0.15</v>
      </c>
      <c r="F265" s="30">
        <v>6.9437460317460314E-2</v>
      </c>
      <c r="G265" s="73">
        <v>4.9888523671829547E-2</v>
      </c>
      <c r="H265" s="16">
        <v>5</v>
      </c>
      <c r="I265" s="30">
        <v>1.4999999999999999E-2</v>
      </c>
      <c r="J265" s="30">
        <v>0.08</v>
      </c>
      <c r="K265" s="30">
        <v>5.3316147954742585E-2</v>
      </c>
      <c r="L265" s="76">
        <v>2.4350916993789846E-2</v>
      </c>
      <c r="N265" s="38" t="s">
        <v>56</v>
      </c>
      <c r="O265" s="16">
        <v>5</v>
      </c>
      <c r="P265" s="30">
        <v>-6.0000000000000001E-3</v>
      </c>
      <c r="Q265" s="30">
        <v>0.05</v>
      </c>
      <c r="R265" s="30">
        <v>1.8586688280620951E-2</v>
      </c>
      <c r="S265" s="73">
        <v>2.1251380609215657E-2</v>
      </c>
      <c r="T265" s="16">
        <v>5</v>
      </c>
      <c r="U265" s="30">
        <v>-0.01</v>
      </c>
      <c r="V265" s="30">
        <v>0.1</v>
      </c>
      <c r="W265" s="30">
        <v>2.2219873580507043E-2</v>
      </c>
      <c r="X265" s="76">
        <v>4.4391988860932305E-2</v>
      </c>
      <c r="Y265" s="54"/>
    </row>
    <row r="266" spans="2:25">
      <c r="B266" s="38" t="s">
        <v>57</v>
      </c>
      <c r="C266" s="16">
        <v>7</v>
      </c>
      <c r="D266" s="30">
        <v>4.5999999999999999E-2</v>
      </c>
      <c r="E266" s="30">
        <v>0.08</v>
      </c>
      <c r="F266" s="30">
        <v>6.3751353846484879E-2</v>
      </c>
      <c r="G266" s="73">
        <v>1.2422996562505163E-2</v>
      </c>
      <c r="H266" s="16">
        <v>7</v>
      </c>
      <c r="I266" s="30">
        <v>4.8000000000000001E-2</v>
      </c>
      <c r="J266" s="30">
        <v>0.15</v>
      </c>
      <c r="K266" s="30">
        <v>7.3746191047239659E-2</v>
      </c>
      <c r="L266" s="76">
        <v>3.6731864010031541E-2</v>
      </c>
      <c r="N266" s="38" t="s">
        <v>57</v>
      </c>
      <c r="O266" s="16">
        <v>7</v>
      </c>
      <c r="P266" s="30">
        <v>0.01</v>
      </c>
      <c r="Q266" s="30">
        <v>7.3532700579565013E-2</v>
      </c>
      <c r="R266" s="30">
        <v>4.0511858593036729E-2</v>
      </c>
      <c r="S266" s="73">
        <v>1.9835198279308547E-2</v>
      </c>
      <c r="T266" s="16">
        <v>7</v>
      </c>
      <c r="U266" s="30">
        <v>9.0199038482000581E-3</v>
      </c>
      <c r="V266" s="30">
        <v>7.6606367463790848E-2</v>
      </c>
      <c r="W266" s="30">
        <v>3.6675933495697942E-2</v>
      </c>
      <c r="X266" s="76">
        <v>2.4372060389291333E-2</v>
      </c>
      <c r="Y266" s="54"/>
    </row>
    <row r="267" spans="2:25">
      <c r="B267" s="39" t="s">
        <v>58</v>
      </c>
      <c r="C267" s="16">
        <v>6</v>
      </c>
      <c r="D267" s="30">
        <v>0.03</v>
      </c>
      <c r="E267" s="30">
        <v>0.08</v>
      </c>
      <c r="F267" s="30">
        <v>5.8246896633787792E-2</v>
      </c>
      <c r="G267" s="73">
        <v>1.7979266573000512E-2</v>
      </c>
      <c r="H267" s="16">
        <v>6</v>
      </c>
      <c r="I267" s="30">
        <v>0.03</v>
      </c>
      <c r="J267" s="30">
        <v>0.08</v>
      </c>
      <c r="K267" s="30">
        <v>6.0833333333333343E-2</v>
      </c>
      <c r="L267" s="76">
        <v>1.6857243744653666E-2</v>
      </c>
      <c r="N267" s="39" t="s">
        <v>58</v>
      </c>
      <c r="O267" s="16">
        <v>6</v>
      </c>
      <c r="P267" s="30">
        <v>1.782120831815176E-2</v>
      </c>
      <c r="Q267" s="30">
        <v>4.4999999999999998E-2</v>
      </c>
      <c r="R267" s="30">
        <v>2.6499476063668936E-2</v>
      </c>
      <c r="S267" s="73">
        <v>1.039744588208741E-2</v>
      </c>
      <c r="T267" s="16">
        <v>6</v>
      </c>
      <c r="U267" s="30">
        <v>1.7833499773813141E-2</v>
      </c>
      <c r="V267" s="30">
        <v>4.4999999999999998E-2</v>
      </c>
      <c r="W267" s="30">
        <v>2.7234429713783679E-2</v>
      </c>
      <c r="X267" s="76">
        <v>1.1255975939984821E-2</v>
      </c>
      <c r="Y267" s="54"/>
    </row>
    <row r="268" spans="2:25">
      <c r="B268" s="39" t="s">
        <v>59</v>
      </c>
      <c r="C268" s="16">
        <v>6</v>
      </c>
      <c r="D268" s="30">
        <v>0.03</v>
      </c>
      <c r="E268" s="30">
        <v>6.5000000000000002E-2</v>
      </c>
      <c r="F268" s="30">
        <v>5.1716483140364429E-2</v>
      </c>
      <c r="G268" s="73">
        <v>1.2221314536729871E-2</v>
      </c>
      <c r="H268" s="16">
        <v>6</v>
      </c>
      <c r="I268" s="30">
        <v>0.03</v>
      </c>
      <c r="J268" s="30">
        <v>6.3200000000000006E-2</v>
      </c>
      <c r="K268" s="30">
        <v>4.87E-2</v>
      </c>
      <c r="L268" s="76">
        <v>1.0668645649753294E-2</v>
      </c>
      <c r="N268" s="39" t="s">
        <v>59</v>
      </c>
      <c r="O268" s="16">
        <v>6</v>
      </c>
      <c r="P268" s="30">
        <v>0</v>
      </c>
      <c r="Q268" s="30">
        <v>0.02</v>
      </c>
      <c r="R268" s="30">
        <v>9.2199356014973886E-3</v>
      </c>
      <c r="S268" s="73">
        <v>7.8906172655255746E-3</v>
      </c>
      <c r="T268" s="16">
        <v>6</v>
      </c>
      <c r="U268" s="30">
        <v>0</v>
      </c>
      <c r="V268" s="30">
        <v>3.2000000000000001E-2</v>
      </c>
      <c r="W268" s="30">
        <v>1.3571961493575077E-2</v>
      </c>
      <c r="X268" s="76">
        <v>1.2652912401416553E-2</v>
      </c>
      <c r="Y268" s="54"/>
    </row>
    <row r="269" spans="2:25">
      <c r="B269" s="39" t="s">
        <v>60</v>
      </c>
      <c r="C269" s="16">
        <v>6</v>
      </c>
      <c r="D269" s="30">
        <v>2.5000000000000001E-2</v>
      </c>
      <c r="E269" s="30">
        <v>0.06</v>
      </c>
      <c r="F269" s="30">
        <v>4.9823870674330049E-2</v>
      </c>
      <c r="G269" s="73">
        <v>1.2964280825719795E-2</v>
      </c>
      <c r="H269" s="16">
        <v>6</v>
      </c>
      <c r="I269" s="30">
        <v>0.04</v>
      </c>
      <c r="J269" s="30">
        <v>0.08</v>
      </c>
      <c r="K269" s="30">
        <v>5.7134260313699455E-2</v>
      </c>
      <c r="L269" s="76">
        <v>1.5077479979087857E-2</v>
      </c>
      <c r="N269" s="39" t="s">
        <v>60</v>
      </c>
      <c r="O269" s="16">
        <v>6</v>
      </c>
      <c r="P269" s="30">
        <v>0.02</v>
      </c>
      <c r="Q269" s="30">
        <v>0.05</v>
      </c>
      <c r="R269" s="30">
        <v>3.0231481481481474E-2</v>
      </c>
      <c r="S269" s="73">
        <v>1.2146757768220946E-2</v>
      </c>
      <c r="T269" s="16">
        <v>6</v>
      </c>
      <c r="U269" s="30">
        <v>-1.121359361267831E-2</v>
      </c>
      <c r="V269" s="30">
        <v>0.05</v>
      </c>
      <c r="W269" s="30">
        <v>1.9562624680018615E-2</v>
      </c>
      <c r="X269" s="76">
        <v>2.5260606095742672E-2</v>
      </c>
      <c r="Y269" s="54"/>
    </row>
    <row r="270" spans="2:25">
      <c r="B270" s="39" t="s">
        <v>61</v>
      </c>
      <c r="C270" s="17">
        <v>6</v>
      </c>
      <c r="D270" s="30">
        <v>4.4999999999999998E-2</v>
      </c>
      <c r="E270" s="30">
        <v>0.15</v>
      </c>
      <c r="F270" s="30">
        <v>9.0147868428373482E-2</v>
      </c>
      <c r="G270" s="73">
        <v>3.4682010074293744E-2</v>
      </c>
      <c r="H270" s="16">
        <v>6</v>
      </c>
      <c r="I270" s="30">
        <v>0.04</v>
      </c>
      <c r="J270" s="30">
        <v>0.15</v>
      </c>
      <c r="K270" s="30">
        <v>8.2985339143246947E-2</v>
      </c>
      <c r="L270" s="76">
        <v>3.9613915323943476E-2</v>
      </c>
      <c r="N270" s="39" t="s">
        <v>61</v>
      </c>
      <c r="O270" s="17">
        <v>6</v>
      </c>
      <c r="P270" s="30">
        <v>0</v>
      </c>
      <c r="Q270" s="30">
        <v>0.2116199296441599</v>
      </c>
      <c r="R270" s="30">
        <v>6.2384571607359975E-2</v>
      </c>
      <c r="S270" s="73">
        <v>7.4929828681301866E-2</v>
      </c>
      <c r="T270" s="16">
        <v>6</v>
      </c>
      <c r="U270" s="30">
        <v>0</v>
      </c>
      <c r="V270" s="30">
        <v>0.21161932534037761</v>
      </c>
      <c r="W270" s="30">
        <v>5.510988755672961E-2</v>
      </c>
      <c r="X270" s="76">
        <v>7.8030586590675202E-2</v>
      </c>
      <c r="Y270" s="54"/>
    </row>
    <row r="271" spans="2:25">
      <c r="B271" s="39" t="s">
        <v>62</v>
      </c>
      <c r="C271" s="17">
        <v>5</v>
      </c>
      <c r="D271" s="30">
        <v>2.58E-2</v>
      </c>
      <c r="E271" s="30">
        <v>7.4916666666666673E-2</v>
      </c>
      <c r="F271" s="30">
        <v>5.0143333333333338E-2</v>
      </c>
      <c r="G271" s="73">
        <v>2.1250750313551014E-2</v>
      </c>
      <c r="H271" s="16">
        <v>5</v>
      </c>
      <c r="I271" s="30">
        <v>2.8000000000000001E-2</v>
      </c>
      <c r="J271" s="30">
        <v>9.0269924113851638E-2</v>
      </c>
      <c r="K271" s="30">
        <v>4.7653984822770321E-2</v>
      </c>
      <c r="L271" s="76">
        <v>2.5387732530084341E-2</v>
      </c>
      <c r="N271" s="39" t="s">
        <v>62</v>
      </c>
      <c r="O271" s="17">
        <v>5</v>
      </c>
      <c r="P271" s="30">
        <v>0</v>
      </c>
      <c r="Q271" s="30">
        <v>0.03</v>
      </c>
      <c r="R271" s="30">
        <v>1.24E-2</v>
      </c>
      <c r="S271" s="73">
        <v>1.1949895397031726E-2</v>
      </c>
      <c r="T271" s="16">
        <v>5</v>
      </c>
      <c r="U271" s="30">
        <v>-9.2324106495719777E-3</v>
      </c>
      <c r="V271" s="30">
        <v>0.01</v>
      </c>
      <c r="W271" s="30">
        <v>2.4885012040856041E-3</v>
      </c>
      <c r="X271" s="76">
        <v>8.0168503952627243E-3</v>
      </c>
      <c r="Y271" s="54"/>
    </row>
    <row r="272" spans="2:25">
      <c r="B272" s="39" t="s">
        <v>63</v>
      </c>
      <c r="C272" s="16">
        <v>6</v>
      </c>
      <c r="D272" s="30">
        <v>0.13200000000000001</v>
      </c>
      <c r="E272" s="30">
        <v>0.16009046132150309</v>
      </c>
      <c r="F272" s="30">
        <v>0.14324126736310763</v>
      </c>
      <c r="G272" s="73">
        <v>1.0770376193077552E-2</v>
      </c>
      <c r="H272" s="16">
        <v>6</v>
      </c>
      <c r="I272" s="30">
        <v>0.11</v>
      </c>
      <c r="J272" s="30">
        <v>0.157</v>
      </c>
      <c r="K272" s="30">
        <v>0.13464939643592808</v>
      </c>
      <c r="L272" s="76">
        <v>1.711643752838099E-2</v>
      </c>
      <c r="N272" s="39" t="s">
        <v>63</v>
      </c>
      <c r="O272" s="16">
        <v>6</v>
      </c>
      <c r="P272" s="30">
        <v>0.02</v>
      </c>
      <c r="Q272" s="30">
        <v>3.5000000000000003E-2</v>
      </c>
      <c r="R272" s="30">
        <v>2.42525276878401E-2</v>
      </c>
      <c r="S272" s="73">
        <v>5.3990336824211683E-3</v>
      </c>
      <c r="T272" s="16">
        <v>6</v>
      </c>
      <c r="U272" s="30">
        <v>1.4255445311032721E-2</v>
      </c>
      <c r="V272" s="30">
        <v>3.5000000000000003E-2</v>
      </c>
      <c r="W272" s="30">
        <v>2.0129951615582235E-2</v>
      </c>
      <c r="X272" s="76">
        <v>7.6808765401249887E-3</v>
      </c>
      <c r="Y272" s="54"/>
    </row>
    <row r="273" spans="2:25">
      <c r="B273" s="39" t="s">
        <v>64</v>
      </c>
      <c r="C273" s="16">
        <v>6</v>
      </c>
      <c r="D273" s="30">
        <v>0.06</v>
      </c>
      <c r="E273" s="30">
        <v>0.08</v>
      </c>
      <c r="F273" s="30">
        <v>7.0595455780794167E-2</v>
      </c>
      <c r="G273" s="73">
        <v>7.7601422753404026E-3</v>
      </c>
      <c r="H273" s="16">
        <v>6</v>
      </c>
      <c r="I273" s="30">
        <v>0.06</v>
      </c>
      <c r="J273" s="30">
        <v>0.08</v>
      </c>
      <c r="K273" s="30">
        <v>6.739622589164225E-2</v>
      </c>
      <c r="L273" s="76">
        <v>7.1272037349681891E-3</v>
      </c>
      <c r="N273" s="39" t="s">
        <v>64</v>
      </c>
      <c r="O273" s="16">
        <v>6</v>
      </c>
      <c r="P273" s="30">
        <v>0.01</v>
      </c>
      <c r="Q273" s="30">
        <v>3.2943518949811242E-2</v>
      </c>
      <c r="R273" s="30">
        <v>1.6210541140161284E-2</v>
      </c>
      <c r="S273" s="73">
        <v>9.0954954052230499E-3</v>
      </c>
      <c r="T273" s="16">
        <v>6</v>
      </c>
      <c r="U273" s="30">
        <v>0.01</v>
      </c>
      <c r="V273" s="30">
        <v>4.2159465499790258E-2</v>
      </c>
      <c r="W273" s="30">
        <v>1.7645897582415183E-2</v>
      </c>
      <c r="X273" s="76">
        <v>1.2525493870834244E-2</v>
      </c>
      <c r="Y273" s="54"/>
    </row>
    <row r="274" spans="2:25">
      <c r="B274" s="39" t="s">
        <v>65</v>
      </c>
      <c r="C274" s="16">
        <v>6</v>
      </c>
      <c r="D274" s="30">
        <v>0.06</v>
      </c>
      <c r="E274" s="30">
        <v>0.1</v>
      </c>
      <c r="F274" s="30">
        <v>8.0039682539682536E-2</v>
      </c>
      <c r="G274" s="73">
        <v>1.4108758530478578E-2</v>
      </c>
      <c r="H274" s="16">
        <v>6</v>
      </c>
      <c r="I274" s="30">
        <v>6.7378169946028563E-2</v>
      </c>
      <c r="J274" s="30">
        <v>0.15</v>
      </c>
      <c r="K274" s="30">
        <v>8.8729694991004762E-2</v>
      </c>
      <c r="L274" s="76">
        <v>3.0747569484742991E-2</v>
      </c>
      <c r="N274" s="39" t="s">
        <v>65</v>
      </c>
      <c r="O274" s="16">
        <v>6</v>
      </c>
      <c r="P274" s="30">
        <v>1.4999999999999999E-2</v>
      </c>
      <c r="Q274" s="30">
        <v>2.0111111111111111E-2</v>
      </c>
      <c r="R274" s="30">
        <v>1.8558868867747179E-2</v>
      </c>
      <c r="S274" s="73">
        <v>2.3096748125452796E-3</v>
      </c>
      <c r="T274" s="16">
        <v>6</v>
      </c>
      <c r="U274" s="30">
        <v>0.01</v>
      </c>
      <c r="V274" s="30">
        <v>5.0046303741300237E-2</v>
      </c>
      <c r="W274" s="30">
        <v>2.0007717290216706E-2</v>
      </c>
      <c r="X274" s="76">
        <v>1.5184070674065391E-2</v>
      </c>
      <c r="Y274" s="54"/>
    </row>
    <row r="275" spans="2:25">
      <c r="B275" s="39" t="s">
        <v>66</v>
      </c>
      <c r="C275" s="16">
        <v>5</v>
      </c>
      <c r="D275" s="30">
        <v>0.05</v>
      </c>
      <c r="E275" s="30">
        <v>0.1</v>
      </c>
      <c r="F275" s="30">
        <v>7.0800000000000002E-2</v>
      </c>
      <c r="G275" s="73">
        <v>1.9575494885187412E-2</v>
      </c>
      <c r="H275" s="16">
        <v>5</v>
      </c>
      <c r="I275" s="30">
        <v>6.5000000000000002E-2</v>
      </c>
      <c r="J275" s="30">
        <v>0.1</v>
      </c>
      <c r="K275" s="30">
        <v>8.014820111913816E-2</v>
      </c>
      <c r="L275" s="76">
        <v>1.2679010366323632E-2</v>
      </c>
      <c r="N275" s="39" t="s">
        <v>66</v>
      </c>
      <c r="O275" s="16">
        <v>5</v>
      </c>
      <c r="P275" s="30">
        <v>0</v>
      </c>
      <c r="Q275" s="30">
        <v>0</v>
      </c>
      <c r="R275" s="30">
        <v>0</v>
      </c>
      <c r="S275" s="73">
        <v>0</v>
      </c>
      <c r="T275" s="16">
        <v>5</v>
      </c>
      <c r="U275" s="30">
        <v>-5.7029141853178894E-3</v>
      </c>
      <c r="V275" s="30">
        <v>0</v>
      </c>
      <c r="W275" s="30">
        <v>-1.140582837063578E-3</v>
      </c>
      <c r="X275" s="76">
        <v>2.5504207576437267E-3</v>
      </c>
      <c r="Y275" s="54"/>
    </row>
    <row r="276" spans="2:25">
      <c r="B276" s="39" t="s">
        <v>67</v>
      </c>
      <c r="C276" s="16">
        <v>6</v>
      </c>
      <c r="D276" s="30">
        <v>0.02</v>
      </c>
      <c r="E276" s="30">
        <v>0.1</v>
      </c>
      <c r="F276" s="30">
        <v>5.123019401726172E-2</v>
      </c>
      <c r="G276" s="73">
        <v>2.6646405969512604E-2</v>
      </c>
      <c r="H276" s="16">
        <v>6</v>
      </c>
      <c r="I276" s="30">
        <v>0.02</v>
      </c>
      <c r="J276" s="30">
        <v>0.15</v>
      </c>
      <c r="K276" s="30">
        <v>6.4444444444444457E-2</v>
      </c>
      <c r="L276" s="76">
        <v>4.4853671553751889E-2</v>
      </c>
      <c r="N276" s="39" t="s">
        <v>67</v>
      </c>
      <c r="O276" s="16">
        <v>6</v>
      </c>
      <c r="P276" s="30">
        <v>2.2100000000000002E-2</v>
      </c>
      <c r="Q276" s="30">
        <v>0.18266666666666659</v>
      </c>
      <c r="R276" s="30">
        <v>0.11896111111111111</v>
      </c>
      <c r="S276" s="73">
        <v>6.9779718214349876E-2</v>
      </c>
      <c r="T276" s="16">
        <v>6</v>
      </c>
      <c r="U276" s="30">
        <v>-3.4182785313872401E-3</v>
      </c>
      <c r="V276" s="30">
        <v>0.2</v>
      </c>
      <c r="W276" s="30">
        <v>6.8930286911435462E-2</v>
      </c>
      <c r="X276" s="76">
        <v>7.6042590573916269E-2</v>
      </c>
      <c r="Y276" s="54"/>
    </row>
    <row r="277" spans="2:25">
      <c r="B277" s="39" t="s">
        <v>68</v>
      </c>
      <c r="C277" s="16">
        <v>5</v>
      </c>
      <c r="D277" s="30">
        <v>1.6E-2</v>
      </c>
      <c r="E277" s="30">
        <v>9.9999999999999992E-2</v>
      </c>
      <c r="F277" s="30">
        <v>4.4514285714285715E-2</v>
      </c>
      <c r="G277" s="73">
        <v>3.3605393153176934E-2</v>
      </c>
      <c r="H277" s="16">
        <v>5</v>
      </c>
      <c r="I277" s="30">
        <v>0.01</v>
      </c>
      <c r="J277" s="30">
        <v>0.08</v>
      </c>
      <c r="K277" s="30">
        <v>3.9950000000000006E-2</v>
      </c>
      <c r="L277" s="76">
        <v>2.824690248505133E-2</v>
      </c>
      <c r="N277" s="39" t="s">
        <v>68</v>
      </c>
      <c r="O277" s="16">
        <v>5</v>
      </c>
      <c r="P277" s="30">
        <v>-0.05</v>
      </c>
      <c r="Q277" s="30">
        <v>2.353333333333334E-2</v>
      </c>
      <c r="R277" s="30">
        <v>-2.9333333333333224E-4</v>
      </c>
      <c r="S277" s="73">
        <v>2.8837421675470383E-2</v>
      </c>
      <c r="T277" s="16">
        <v>5</v>
      </c>
      <c r="U277" s="30">
        <v>-0.04</v>
      </c>
      <c r="V277" s="30">
        <v>5.8544195138716379E-2</v>
      </c>
      <c r="W277" s="30">
        <v>8.5088390277432754E-3</v>
      </c>
      <c r="X277" s="76">
        <v>3.4983642879351011E-2</v>
      </c>
      <c r="Y277" s="54"/>
    </row>
    <row r="278" spans="2:25">
      <c r="B278" s="39" t="s">
        <v>69</v>
      </c>
      <c r="C278" s="16">
        <v>6</v>
      </c>
      <c r="D278" s="30">
        <v>3.5000000000000003E-2</v>
      </c>
      <c r="E278" s="30">
        <v>6.8000000000000005E-2</v>
      </c>
      <c r="F278" s="30">
        <v>5.6888095238095245E-2</v>
      </c>
      <c r="G278" s="73">
        <v>1.1739104081055288E-2</v>
      </c>
      <c r="H278" s="16">
        <v>6</v>
      </c>
      <c r="I278" s="30">
        <v>3.5000000000000003E-2</v>
      </c>
      <c r="J278" s="30">
        <v>7.0000000000000007E-2</v>
      </c>
      <c r="K278" s="30">
        <v>5.5952380952380955E-2</v>
      </c>
      <c r="L278" s="76">
        <v>1.1576424553469683E-2</v>
      </c>
      <c r="N278" s="39" t="s">
        <v>69</v>
      </c>
      <c r="O278" s="16">
        <v>6</v>
      </c>
      <c r="P278" s="30">
        <v>0</v>
      </c>
      <c r="Q278" s="30">
        <v>0.02</v>
      </c>
      <c r="R278" s="30">
        <v>9.1416098127727954E-3</v>
      </c>
      <c r="S278" s="73">
        <v>8.5826255458821259E-3</v>
      </c>
      <c r="T278" s="16">
        <v>6</v>
      </c>
      <c r="U278" s="30">
        <v>-5.0000000000000001E-3</v>
      </c>
      <c r="V278" s="30">
        <v>0.02</v>
      </c>
      <c r="W278" s="30">
        <v>7.4233000929405215E-3</v>
      </c>
      <c r="X278" s="76">
        <v>9.1286189184230631E-3</v>
      </c>
      <c r="Y278" s="54"/>
    </row>
    <row r="279" spans="2:25">
      <c r="B279" s="39" t="s">
        <v>70</v>
      </c>
      <c r="C279" s="16">
        <v>6</v>
      </c>
      <c r="D279" s="30">
        <v>0.06</v>
      </c>
      <c r="E279" s="30">
        <v>0.11</v>
      </c>
      <c r="F279" s="30">
        <v>8.187568931531565E-2</v>
      </c>
      <c r="G279" s="73">
        <v>1.6002897202630553E-2</v>
      </c>
      <c r="H279" s="16">
        <v>5</v>
      </c>
      <c r="I279" s="30">
        <v>0.1091203615002912</v>
      </c>
      <c r="J279" s="30">
        <v>0.11</v>
      </c>
      <c r="K279" s="30">
        <v>0.10982407230005824</v>
      </c>
      <c r="L279" s="76">
        <v>3.93386296194963E-4</v>
      </c>
      <c r="N279" s="39" t="s">
        <v>70</v>
      </c>
      <c r="O279" s="16">
        <v>6</v>
      </c>
      <c r="P279" s="30">
        <v>0</v>
      </c>
      <c r="Q279" s="30">
        <v>0.01</v>
      </c>
      <c r="R279" s="30">
        <v>7.5092592592592598E-3</v>
      </c>
      <c r="S279" s="73">
        <v>4.1767162757047104E-3</v>
      </c>
      <c r="T279" s="16">
        <v>6</v>
      </c>
      <c r="U279" s="30">
        <v>0</v>
      </c>
      <c r="V279" s="30">
        <v>1.5597393325972139E-2</v>
      </c>
      <c r="W279" s="30">
        <v>9.2662322209953567E-3</v>
      </c>
      <c r="X279" s="76">
        <v>5.061626638238048E-3</v>
      </c>
      <c r="Y279" s="54"/>
    </row>
    <row r="280" spans="2:25">
      <c r="B280" s="39" t="s">
        <v>71</v>
      </c>
      <c r="C280" s="16">
        <v>6</v>
      </c>
      <c r="D280" s="30">
        <v>0.02</v>
      </c>
      <c r="E280" s="30">
        <v>0.05</v>
      </c>
      <c r="F280" s="30">
        <v>3.3720154498128478E-2</v>
      </c>
      <c r="G280" s="73">
        <v>1.0285827717058781E-2</v>
      </c>
      <c r="H280" s="16">
        <v>5</v>
      </c>
      <c r="I280" s="30">
        <v>0.02</v>
      </c>
      <c r="J280" s="30">
        <v>3.5000000000000003E-2</v>
      </c>
      <c r="K280" s="30">
        <v>2.8772000000000002E-2</v>
      </c>
      <c r="L280" s="76">
        <v>5.5271982052392072E-3</v>
      </c>
      <c r="N280" s="39" t="s">
        <v>71</v>
      </c>
      <c r="O280" s="16">
        <v>6</v>
      </c>
      <c r="P280" s="30">
        <v>0</v>
      </c>
      <c r="Q280" s="30">
        <v>4.4089336683094768E-2</v>
      </c>
      <c r="R280" s="30">
        <v>2.2153650900159208E-2</v>
      </c>
      <c r="S280" s="73">
        <v>1.5687454470300042E-2</v>
      </c>
      <c r="T280" s="16">
        <v>6</v>
      </c>
      <c r="U280" s="30">
        <v>6.3450178846674284E-3</v>
      </c>
      <c r="V280" s="30">
        <v>3.8340467194466113E-2</v>
      </c>
      <c r="W280" s="30">
        <v>1.7947580846522256E-2</v>
      </c>
      <c r="X280" s="76">
        <v>1.1887444865840318E-2</v>
      </c>
      <c r="Y280" s="54"/>
    </row>
    <row r="281" spans="2:25">
      <c r="B281" s="39" t="s">
        <v>72</v>
      </c>
      <c r="C281" s="16">
        <v>4</v>
      </c>
      <c r="D281" s="30">
        <v>0.04</v>
      </c>
      <c r="E281" s="30">
        <v>0.08</v>
      </c>
      <c r="F281" s="30">
        <v>6.4068181818181816E-2</v>
      </c>
      <c r="G281" s="73">
        <v>1.7060155276890865E-2</v>
      </c>
      <c r="H281" s="16">
        <v>4</v>
      </c>
      <c r="I281" s="30">
        <v>0.01</v>
      </c>
      <c r="J281" s="30">
        <v>6.5250000000000002E-2</v>
      </c>
      <c r="K281" s="30">
        <v>3.5062499999999996E-2</v>
      </c>
      <c r="L281" s="76">
        <v>2.2840365401338641E-2</v>
      </c>
      <c r="N281" s="39" t="s">
        <v>72</v>
      </c>
      <c r="O281" s="16">
        <v>4</v>
      </c>
      <c r="P281" s="30">
        <v>0</v>
      </c>
      <c r="Q281" s="30">
        <v>3.3333333333333333E-2</v>
      </c>
      <c r="R281" s="30">
        <v>1.3333333333333332E-2</v>
      </c>
      <c r="S281" s="73">
        <v>1.6329931618554522E-2</v>
      </c>
      <c r="T281" s="16">
        <v>4</v>
      </c>
      <c r="U281" s="30">
        <v>0</v>
      </c>
      <c r="V281" s="30">
        <v>6.0583495052494378E-2</v>
      </c>
      <c r="W281" s="30">
        <v>1.7645873763123595E-2</v>
      </c>
      <c r="X281" s="76">
        <v>2.9010644192084829E-2</v>
      </c>
      <c r="Y281" s="54"/>
    </row>
    <row r="282" spans="2:25">
      <c r="B282" s="39" t="s">
        <v>73</v>
      </c>
      <c r="C282" s="16">
        <v>5</v>
      </c>
      <c r="D282" s="30">
        <v>2.8000000000000001E-2</v>
      </c>
      <c r="E282" s="30">
        <v>0.08</v>
      </c>
      <c r="F282" s="30">
        <v>6.1156632372207018E-2</v>
      </c>
      <c r="G282" s="73">
        <v>2.2236729842385124E-2</v>
      </c>
      <c r="H282" s="16">
        <v>5</v>
      </c>
      <c r="I282" s="30">
        <v>3.4000000000000002E-2</v>
      </c>
      <c r="J282" s="30">
        <v>8.5931111040135788E-2</v>
      </c>
      <c r="K282" s="30">
        <v>5.6986222208027161E-2</v>
      </c>
      <c r="L282" s="76">
        <v>1.8894498120345157E-2</v>
      </c>
      <c r="N282" s="39" t="s">
        <v>73</v>
      </c>
      <c r="O282" s="16">
        <v>5</v>
      </c>
      <c r="P282" s="30">
        <v>-0.01</v>
      </c>
      <c r="Q282" s="30">
        <v>2.2777777777777779E-2</v>
      </c>
      <c r="R282" s="30">
        <v>2.5555555555555557E-3</v>
      </c>
      <c r="S282" s="73">
        <v>1.2105503288857644E-2</v>
      </c>
      <c r="T282" s="16">
        <v>5</v>
      </c>
      <c r="U282" s="30">
        <v>-9.0000000000000011E-3</v>
      </c>
      <c r="V282" s="30">
        <v>0</v>
      </c>
      <c r="W282" s="30">
        <v>-2.0395877730855195E-3</v>
      </c>
      <c r="X282" s="76">
        <v>3.9254129115515431E-3</v>
      </c>
      <c r="Y282" s="54"/>
    </row>
    <row r="283" spans="2:25">
      <c r="B283" s="39" t="s">
        <v>74</v>
      </c>
      <c r="C283" s="16">
        <v>6</v>
      </c>
      <c r="D283" s="30">
        <v>0.35856553527548968</v>
      </c>
      <c r="E283" s="30">
        <v>0.64015740740740734</v>
      </c>
      <c r="F283" s="30">
        <v>0.44292338474587001</v>
      </c>
      <c r="G283" s="73">
        <v>0.10491320489975084</v>
      </c>
      <c r="H283" s="16">
        <v>6</v>
      </c>
      <c r="I283" s="30">
        <v>0.30599999999999999</v>
      </c>
      <c r="J283" s="30">
        <v>0.6</v>
      </c>
      <c r="K283" s="30">
        <v>0.40524733874316493</v>
      </c>
      <c r="L283" s="76">
        <v>0.10701667456571023</v>
      </c>
      <c r="N283" s="39" t="s">
        <v>74</v>
      </c>
      <c r="O283" s="16">
        <v>6</v>
      </c>
      <c r="P283" s="30">
        <v>0.3</v>
      </c>
      <c r="Q283" s="30">
        <v>0.55000000000000004</v>
      </c>
      <c r="R283" s="30">
        <v>0.39331639566395665</v>
      </c>
      <c r="S283" s="73">
        <v>9.3695255165611516E-2</v>
      </c>
      <c r="T283" s="16">
        <v>6</v>
      </c>
      <c r="U283" s="30">
        <v>0.2831890243902439</v>
      </c>
      <c r="V283" s="30">
        <v>0.6</v>
      </c>
      <c r="W283" s="30">
        <v>0.36803150406504065</v>
      </c>
      <c r="X283" s="76">
        <v>0.12193268276294257</v>
      </c>
      <c r="Y283" s="54"/>
    </row>
    <row r="284" spans="2:25">
      <c r="B284" s="39" t="s">
        <v>75</v>
      </c>
      <c r="C284" s="16">
        <v>5</v>
      </c>
      <c r="D284" s="30">
        <v>0.05</v>
      </c>
      <c r="E284" s="30">
        <v>0.1</v>
      </c>
      <c r="F284" s="30">
        <v>6.9411111111111118E-2</v>
      </c>
      <c r="G284" s="73">
        <v>1.9672613664560735E-2</v>
      </c>
      <c r="H284" s="16">
        <v>5</v>
      </c>
      <c r="I284" s="30">
        <v>0</v>
      </c>
      <c r="J284" s="30">
        <v>0.1</v>
      </c>
      <c r="K284" s="30">
        <v>6.3250000000000001E-2</v>
      </c>
      <c r="L284" s="76">
        <v>3.8115777573073335E-2</v>
      </c>
      <c r="N284" s="39" t="s">
        <v>75</v>
      </c>
      <c r="O284" s="16">
        <v>5</v>
      </c>
      <c r="P284" s="30">
        <v>0</v>
      </c>
      <c r="Q284" s="30">
        <v>8.0000000000000002E-3</v>
      </c>
      <c r="R284" s="30">
        <v>1.6000000000000001E-3</v>
      </c>
      <c r="S284" s="73">
        <v>3.5777087639996636E-3</v>
      </c>
      <c r="T284" s="16">
        <v>5</v>
      </c>
      <c r="U284" s="30">
        <v>-1.8816315202528681E-2</v>
      </c>
      <c r="V284" s="30">
        <v>0</v>
      </c>
      <c r="W284" s="30">
        <v>-3.7632630405057361E-3</v>
      </c>
      <c r="X284" s="76">
        <v>8.4149119757833714E-3</v>
      </c>
      <c r="Y284" s="54"/>
    </row>
    <row r="285" spans="2:25">
      <c r="B285" s="39" t="s">
        <v>76</v>
      </c>
      <c r="C285" s="16">
        <v>7</v>
      </c>
      <c r="D285" s="29">
        <v>0.02</v>
      </c>
      <c r="E285" s="29">
        <v>0.04</v>
      </c>
      <c r="F285" s="29">
        <v>3.1290607989212751E-2</v>
      </c>
      <c r="G285" s="73">
        <v>9.0302545068106747E-3</v>
      </c>
      <c r="H285" s="16">
        <v>7</v>
      </c>
      <c r="I285" s="30">
        <v>0.01</v>
      </c>
      <c r="J285" s="30">
        <v>0.05</v>
      </c>
      <c r="K285" s="30">
        <v>3.2499999999999994E-2</v>
      </c>
      <c r="L285" s="76">
        <v>1.3919410907075071E-2</v>
      </c>
      <c r="N285" s="39" t="s">
        <v>76</v>
      </c>
      <c r="O285" s="16">
        <v>6</v>
      </c>
      <c r="P285" s="29">
        <v>-0.06</v>
      </c>
      <c r="Q285" s="29">
        <v>0.02</v>
      </c>
      <c r="R285" s="29">
        <v>-1.8015876169981734E-2</v>
      </c>
      <c r="S285" s="73">
        <v>2.7408747803530108E-2</v>
      </c>
      <c r="T285" s="16">
        <v>6</v>
      </c>
      <c r="U285" s="30">
        <v>-0.05</v>
      </c>
      <c r="V285" s="30">
        <v>0.02</v>
      </c>
      <c r="W285" s="30">
        <v>-1.5055555555555556E-2</v>
      </c>
      <c r="X285" s="76">
        <v>2.7374291805485163E-2</v>
      </c>
      <c r="Y285" s="54"/>
    </row>
    <row r="286" spans="2:25">
      <c r="B286" s="39" t="s">
        <v>78</v>
      </c>
      <c r="C286" s="16">
        <v>6</v>
      </c>
      <c r="D286" s="29">
        <v>0.02</v>
      </c>
      <c r="E286" s="29">
        <v>0.08</v>
      </c>
      <c r="F286" s="29">
        <v>4.3633287863756615E-2</v>
      </c>
      <c r="G286" s="73">
        <v>2.0784748626706262E-2</v>
      </c>
      <c r="H286" s="16">
        <v>6</v>
      </c>
      <c r="I286" s="30">
        <v>0.02</v>
      </c>
      <c r="J286" s="30">
        <v>0.08</v>
      </c>
      <c r="K286" s="30">
        <v>4.7123897707231042E-2</v>
      </c>
      <c r="L286" s="76">
        <v>2.0665566743370171E-2</v>
      </c>
      <c r="N286" s="39" t="s">
        <v>78</v>
      </c>
      <c r="O286" s="16">
        <v>6</v>
      </c>
      <c r="P286" s="29">
        <v>0</v>
      </c>
      <c r="Q286" s="29">
        <v>0.03</v>
      </c>
      <c r="R286" s="29">
        <v>1.443955619111372E-2</v>
      </c>
      <c r="S286" s="73">
        <v>1.2183346509241338E-2</v>
      </c>
      <c r="T286" s="16">
        <v>6</v>
      </c>
      <c r="U286" s="30">
        <v>-0.05</v>
      </c>
      <c r="V286" s="30">
        <v>0.03</v>
      </c>
      <c r="W286" s="30">
        <v>8.3333333333333332E-3</v>
      </c>
      <c r="X286" s="76">
        <v>3.0441200151548997E-2</v>
      </c>
      <c r="Y286" s="54"/>
    </row>
    <row r="287" spans="2:25" ht="15" thickBot="1">
      <c r="B287" s="40" t="s">
        <v>80</v>
      </c>
      <c r="C287" s="18">
        <v>5</v>
      </c>
      <c r="D287" s="31">
        <v>0.03</v>
      </c>
      <c r="E287" s="31">
        <v>7.0000000000000007E-2</v>
      </c>
      <c r="F287" s="31">
        <v>4.5366666666666666E-2</v>
      </c>
      <c r="G287" s="74">
        <v>1.6703459388867796E-2</v>
      </c>
      <c r="H287" s="18">
        <v>5</v>
      </c>
      <c r="I287" s="31">
        <v>3.5999999999999997E-2</v>
      </c>
      <c r="J287" s="31">
        <v>0.08</v>
      </c>
      <c r="K287" s="31">
        <v>5.7200000000000008E-2</v>
      </c>
      <c r="L287" s="74">
        <v>1.6161683080669498E-2</v>
      </c>
      <c r="N287" s="40" t="s">
        <v>80</v>
      </c>
      <c r="O287" s="18">
        <v>5</v>
      </c>
      <c r="P287" s="31">
        <v>0</v>
      </c>
      <c r="Q287" s="31">
        <v>3.7999999999999999E-2</v>
      </c>
      <c r="R287" s="31">
        <v>1.0433333333333333E-2</v>
      </c>
      <c r="S287" s="74">
        <v>1.6586306266181013E-2</v>
      </c>
      <c r="T287" s="18">
        <v>5</v>
      </c>
      <c r="U287" s="31">
        <v>-0.05</v>
      </c>
      <c r="V287" s="31">
        <v>5.3343533902527822E-2</v>
      </c>
      <c r="W287" s="31">
        <v>2.6687067805055641E-3</v>
      </c>
      <c r="X287" s="74">
        <v>3.6776088120572835E-2</v>
      </c>
      <c r="Y287" s="54"/>
    </row>
    <row r="288" spans="2:25">
      <c r="L288" s="67"/>
    </row>
    <row r="289" spans="2:25" ht="15" thickBot="1">
      <c r="C289" s="32"/>
      <c r="G289" s="80"/>
      <c r="H289" s="32"/>
      <c r="L289" s="80"/>
      <c r="O289" s="32"/>
      <c r="S289" s="80"/>
      <c r="T289" s="32"/>
      <c r="X289" s="80"/>
    </row>
    <row r="290" spans="2:25" ht="15" thickBot="1">
      <c r="B290" s="32" t="s">
        <v>91</v>
      </c>
      <c r="C290" s="104" t="s">
        <v>26</v>
      </c>
      <c r="D290" s="105"/>
      <c r="E290" s="105"/>
      <c r="F290" s="105"/>
      <c r="G290" s="70"/>
      <c r="H290" s="99" t="s">
        <v>27</v>
      </c>
      <c r="I290" s="100"/>
      <c r="J290" s="100"/>
      <c r="K290" s="100"/>
      <c r="L290" s="101"/>
      <c r="N290" s="32" t="s">
        <v>92</v>
      </c>
      <c r="O290" s="104" t="s">
        <v>26</v>
      </c>
      <c r="P290" s="105"/>
      <c r="Q290" s="105"/>
      <c r="R290" s="105"/>
      <c r="S290" s="105"/>
      <c r="T290" s="99" t="s">
        <v>27</v>
      </c>
      <c r="U290" s="100"/>
      <c r="V290" s="100"/>
      <c r="W290" s="100"/>
      <c r="X290" s="101"/>
      <c r="Y290" s="53"/>
    </row>
    <row r="291" spans="2:25">
      <c r="B291" s="34" t="s">
        <v>29</v>
      </c>
      <c r="C291" s="35" t="s">
        <v>30</v>
      </c>
      <c r="D291" s="36" t="s">
        <v>31</v>
      </c>
      <c r="E291" s="36" t="s">
        <v>32</v>
      </c>
      <c r="F291" s="36" t="s">
        <v>33</v>
      </c>
      <c r="G291" s="68" t="s">
        <v>34</v>
      </c>
      <c r="H291" s="35" t="s">
        <v>30</v>
      </c>
      <c r="I291" s="36" t="s">
        <v>31</v>
      </c>
      <c r="J291" s="36" t="s">
        <v>32</v>
      </c>
      <c r="K291" s="36" t="s">
        <v>33</v>
      </c>
      <c r="L291" s="36" t="s">
        <v>34</v>
      </c>
      <c r="M291" s="34"/>
      <c r="N291" s="34" t="s">
        <v>29</v>
      </c>
      <c r="O291" s="35" t="s">
        <v>30</v>
      </c>
      <c r="P291" s="36" t="s">
        <v>31</v>
      </c>
      <c r="Q291" s="36" t="s">
        <v>32</v>
      </c>
      <c r="R291" s="36" t="s">
        <v>33</v>
      </c>
      <c r="S291" s="68" t="s">
        <v>34</v>
      </c>
      <c r="T291" s="35" t="s">
        <v>30</v>
      </c>
      <c r="U291" s="36" t="s">
        <v>31</v>
      </c>
      <c r="V291" s="36" t="s">
        <v>32</v>
      </c>
      <c r="W291" s="36" t="s">
        <v>33</v>
      </c>
      <c r="X291" s="36" t="s">
        <v>34</v>
      </c>
      <c r="Y291" s="52"/>
    </row>
    <row r="292" spans="2:25" ht="15" thickBot="1">
      <c r="C292" s="102" t="s">
        <v>35</v>
      </c>
      <c r="D292" s="103"/>
      <c r="E292" s="103"/>
      <c r="F292" s="103"/>
      <c r="G292" s="71"/>
      <c r="H292" s="102" t="s">
        <v>35</v>
      </c>
      <c r="I292" s="103"/>
      <c r="J292" s="103"/>
      <c r="K292" s="103"/>
      <c r="L292" s="103"/>
      <c r="O292" s="102" t="s">
        <v>35</v>
      </c>
      <c r="P292" s="103"/>
      <c r="Q292" s="103"/>
      <c r="R292" s="103"/>
      <c r="S292" s="103"/>
      <c r="T292" s="102" t="s">
        <v>35</v>
      </c>
      <c r="U292" s="103"/>
      <c r="V292" s="103"/>
      <c r="W292" s="103"/>
      <c r="X292" s="103"/>
      <c r="Y292" s="53"/>
    </row>
    <row r="293" spans="2:25" ht="15">
      <c r="B293" s="37" t="s">
        <v>36</v>
      </c>
      <c r="C293" s="69">
        <v>6</v>
      </c>
      <c r="D293" s="30">
        <v>0.33</v>
      </c>
      <c r="E293" s="30">
        <v>0.7</v>
      </c>
      <c r="F293" s="30">
        <v>0.45369785765536141</v>
      </c>
      <c r="G293" s="73">
        <v>0.14239671840446286</v>
      </c>
      <c r="H293" s="22">
        <v>6</v>
      </c>
      <c r="I293" s="57">
        <v>0.25</v>
      </c>
      <c r="J293" s="57">
        <v>0.32318774997236371</v>
      </c>
      <c r="K293" s="57">
        <v>0.3001296224137987</v>
      </c>
      <c r="L293" s="75">
        <v>2.6951383847831387E-2</v>
      </c>
      <c r="N293" s="37" t="s">
        <v>36</v>
      </c>
      <c r="O293" s="69">
        <v>5</v>
      </c>
      <c r="P293" s="30">
        <v>0.35</v>
      </c>
      <c r="Q293" s="30">
        <v>0.55000000000000004</v>
      </c>
      <c r="R293" s="30">
        <v>0.44635788262404114</v>
      </c>
      <c r="S293" s="73">
        <v>7.8786915343223352E-2</v>
      </c>
      <c r="T293" s="22">
        <v>5</v>
      </c>
      <c r="U293" s="57">
        <v>0.22</v>
      </c>
      <c r="V293" s="57">
        <v>0.37</v>
      </c>
      <c r="W293" s="57">
        <v>0.30896136675029939</v>
      </c>
      <c r="X293" s="75">
        <v>5.7781965463494678E-2</v>
      </c>
      <c r="Y293" s="54"/>
    </row>
    <row r="294" spans="2:25">
      <c r="B294" s="38" t="s">
        <v>37</v>
      </c>
      <c r="C294" s="16">
        <v>6</v>
      </c>
      <c r="D294" s="30">
        <v>1E-3</v>
      </c>
      <c r="E294" s="30">
        <v>3.1867857142857142E-2</v>
      </c>
      <c r="F294" s="30">
        <v>1.7802976190476192E-2</v>
      </c>
      <c r="G294" s="73">
        <v>1.0094424713133269E-2</v>
      </c>
      <c r="H294" s="16">
        <v>6</v>
      </c>
      <c r="I294" s="30">
        <v>-0.01</v>
      </c>
      <c r="J294" s="30">
        <v>2.2666666666666668E-2</v>
      </c>
      <c r="K294" s="30">
        <v>1.1277777777777777E-2</v>
      </c>
      <c r="L294" s="76">
        <v>1.2455104561168068E-2</v>
      </c>
      <c r="N294" s="38" t="s">
        <v>37</v>
      </c>
      <c r="O294" s="16">
        <v>5</v>
      </c>
      <c r="P294" s="30">
        <v>0.02</v>
      </c>
      <c r="Q294" s="30">
        <v>0.04</v>
      </c>
      <c r="R294" s="30">
        <v>3.0136277777777776E-2</v>
      </c>
      <c r="S294" s="73">
        <v>7.0778407015779643E-3</v>
      </c>
      <c r="T294" s="16">
        <v>5</v>
      </c>
      <c r="U294" s="30">
        <v>1.4999999999999999E-2</v>
      </c>
      <c r="V294" s="30">
        <v>0.04</v>
      </c>
      <c r="W294" s="30">
        <v>2.4600000000000004E-2</v>
      </c>
      <c r="X294" s="76">
        <v>1.0285912696499026E-2</v>
      </c>
      <c r="Y294" s="54"/>
    </row>
    <row r="295" spans="2:25">
      <c r="B295" s="38" t="s">
        <v>38</v>
      </c>
      <c r="C295" s="16">
        <v>6</v>
      </c>
      <c r="D295" s="30">
        <v>3.2000000000000001E-2</v>
      </c>
      <c r="E295" s="30">
        <v>0.17</v>
      </c>
      <c r="F295" s="30">
        <v>8.6896825396825403E-2</v>
      </c>
      <c r="G295" s="73">
        <v>6.6841582890636089E-2</v>
      </c>
      <c r="H295" s="16">
        <v>6</v>
      </c>
      <c r="I295" s="30">
        <v>1.7018241710139301E-2</v>
      </c>
      <c r="J295" s="30">
        <v>0.03</v>
      </c>
      <c r="K295" s="30">
        <v>2.1336373618356552E-2</v>
      </c>
      <c r="L295" s="76">
        <v>4.4536617700969769E-3</v>
      </c>
      <c r="N295" s="38" t="s">
        <v>38</v>
      </c>
      <c r="O295" s="16">
        <v>3</v>
      </c>
      <c r="P295" s="30">
        <v>0.02</v>
      </c>
      <c r="Q295" s="30">
        <v>0.05</v>
      </c>
      <c r="R295" s="30">
        <v>3.5333333333333335E-2</v>
      </c>
      <c r="S295" s="73">
        <v>1.5011106998930253E-2</v>
      </c>
      <c r="T295" s="16">
        <v>3</v>
      </c>
      <c r="U295" s="30">
        <v>0</v>
      </c>
      <c r="V295" s="30">
        <v>5.2435262822188439E-2</v>
      </c>
      <c r="W295" s="30">
        <v>2.4145087607396146E-2</v>
      </c>
      <c r="X295" s="76">
        <v>2.6462246886134522E-2</v>
      </c>
      <c r="Y295" s="54"/>
    </row>
    <row r="296" spans="2:25">
      <c r="B296" s="38" t="s">
        <v>40</v>
      </c>
      <c r="C296" s="16">
        <v>6</v>
      </c>
      <c r="D296" s="30">
        <v>2.5000000000000001E-2</v>
      </c>
      <c r="E296" s="30">
        <v>0.05</v>
      </c>
      <c r="F296" s="30">
        <v>3.885555555555556E-2</v>
      </c>
      <c r="G296" s="73">
        <v>1.0319811942013224E-2</v>
      </c>
      <c r="H296" s="16">
        <v>5</v>
      </c>
      <c r="I296" s="30">
        <v>0.03</v>
      </c>
      <c r="J296" s="30">
        <v>4.8000000000000001E-2</v>
      </c>
      <c r="K296" s="30">
        <v>3.5747511783374201E-2</v>
      </c>
      <c r="L296" s="76">
        <v>7.9788876912669747E-3</v>
      </c>
      <c r="N296" s="38" t="s">
        <v>40</v>
      </c>
      <c r="O296" s="16">
        <v>4</v>
      </c>
      <c r="P296" s="30">
        <v>0</v>
      </c>
      <c r="Q296" s="30">
        <v>0.03</v>
      </c>
      <c r="R296" s="30">
        <v>2.1374999999999998E-2</v>
      </c>
      <c r="S296" s="73">
        <v>1.4302534740387804E-2</v>
      </c>
      <c r="T296" s="16">
        <v>4</v>
      </c>
      <c r="U296" s="30">
        <v>1.927616519911492E-2</v>
      </c>
      <c r="V296" s="30">
        <v>0.03</v>
      </c>
      <c r="W296" s="30">
        <v>2.481904129977873E-2</v>
      </c>
      <c r="X296" s="76">
        <v>5.98974959474044E-3</v>
      </c>
      <c r="Y296" s="54"/>
    </row>
    <row r="297" spans="2:25">
      <c r="B297" s="38" t="s">
        <v>41</v>
      </c>
      <c r="C297" s="16">
        <v>7</v>
      </c>
      <c r="D297" s="30">
        <v>2.9000000000000001E-2</v>
      </c>
      <c r="E297" s="30">
        <v>0.17599999999999999</v>
      </c>
      <c r="F297" s="30">
        <v>8.1232575238693525E-2</v>
      </c>
      <c r="G297" s="73">
        <v>4.9519024823154963E-2</v>
      </c>
      <c r="H297" s="16">
        <v>7</v>
      </c>
      <c r="I297" s="30">
        <v>2.8696575847957841E-2</v>
      </c>
      <c r="J297" s="30">
        <v>6.8578840231902014E-2</v>
      </c>
      <c r="K297" s="30">
        <v>5.1182202297122829E-2</v>
      </c>
      <c r="L297" s="76">
        <v>1.3442630999083374E-2</v>
      </c>
      <c r="N297" s="38" t="s">
        <v>41</v>
      </c>
      <c r="O297" s="16">
        <v>6</v>
      </c>
      <c r="P297" s="30">
        <v>0.04</v>
      </c>
      <c r="Q297" s="30">
        <v>0.315</v>
      </c>
      <c r="R297" s="30">
        <v>0.17524285714285714</v>
      </c>
      <c r="S297" s="73">
        <v>0.1441426263625506</v>
      </c>
      <c r="T297" s="16">
        <v>6</v>
      </c>
      <c r="U297" s="30">
        <v>3.3777777777777782E-2</v>
      </c>
      <c r="V297" s="30">
        <v>6.5000000000000002E-2</v>
      </c>
      <c r="W297" s="30">
        <v>4.9635584430783752E-2</v>
      </c>
      <c r="X297" s="76">
        <v>1.1765025692083209E-2</v>
      </c>
      <c r="Y297" s="54"/>
    </row>
    <row r="298" spans="2:25">
      <c r="B298" s="38" t="s">
        <v>42</v>
      </c>
      <c r="C298" s="16">
        <v>7</v>
      </c>
      <c r="D298" s="30">
        <v>0.02</v>
      </c>
      <c r="E298" s="30">
        <v>0.04</v>
      </c>
      <c r="F298" s="30">
        <v>2.8945833333333337E-2</v>
      </c>
      <c r="G298" s="73">
        <v>6.253086737763972E-3</v>
      </c>
      <c r="H298" s="16">
        <v>7</v>
      </c>
      <c r="I298" s="30">
        <v>0.01</v>
      </c>
      <c r="J298" s="30">
        <v>3.5000000000000003E-2</v>
      </c>
      <c r="K298" s="30">
        <v>2.712113771646987E-2</v>
      </c>
      <c r="L298" s="76">
        <v>7.9646753705216369E-3</v>
      </c>
      <c r="N298" s="38" t="s">
        <v>42</v>
      </c>
      <c r="O298" s="16">
        <v>5</v>
      </c>
      <c r="P298" s="30">
        <v>2.5000000000000001E-2</v>
      </c>
      <c r="Q298" s="30">
        <v>3.3446666666666673E-2</v>
      </c>
      <c r="R298" s="30">
        <v>3.0089333333333336E-2</v>
      </c>
      <c r="S298" s="73">
        <v>3.1952937614908319E-3</v>
      </c>
      <c r="T298" s="16">
        <v>5</v>
      </c>
      <c r="U298" s="30">
        <v>1.4999999999999999E-2</v>
      </c>
      <c r="V298" s="30">
        <v>5.7183224115348007E-2</v>
      </c>
      <c r="W298" s="30">
        <v>3.6436644823069603E-2</v>
      </c>
      <c r="X298" s="76">
        <v>1.7005702649504777E-2</v>
      </c>
      <c r="Y298" s="54"/>
    </row>
    <row r="299" spans="2:25">
      <c r="B299" s="38" t="s">
        <v>43</v>
      </c>
      <c r="C299" s="16">
        <v>6</v>
      </c>
      <c r="D299" s="30">
        <v>0.03</v>
      </c>
      <c r="E299" s="30">
        <v>0.1</v>
      </c>
      <c r="F299" s="30">
        <v>5.432611111111111E-2</v>
      </c>
      <c r="G299" s="73">
        <v>2.510281705454738E-2</v>
      </c>
      <c r="H299" s="16">
        <v>6</v>
      </c>
      <c r="I299" s="30">
        <v>1.4999999999999999E-2</v>
      </c>
      <c r="J299" s="30">
        <v>0.1</v>
      </c>
      <c r="K299" s="30">
        <v>4.9482332404261392E-2</v>
      </c>
      <c r="L299" s="76">
        <v>2.8534345541753672E-2</v>
      </c>
      <c r="N299" s="38" t="s">
        <v>43</v>
      </c>
      <c r="O299" s="16">
        <v>6</v>
      </c>
      <c r="P299" s="30">
        <v>3.5000000000000003E-2</v>
      </c>
      <c r="Q299" s="30">
        <v>0.08</v>
      </c>
      <c r="R299" s="30">
        <v>4.5973377777777776E-2</v>
      </c>
      <c r="S299" s="73">
        <v>1.6802491455821768E-2</v>
      </c>
      <c r="T299" s="16">
        <v>6</v>
      </c>
      <c r="U299" s="30">
        <v>2.5000000000000001E-2</v>
      </c>
      <c r="V299" s="30">
        <v>0.1</v>
      </c>
      <c r="W299" s="30">
        <v>4.9588022434090079E-2</v>
      </c>
      <c r="X299" s="76">
        <v>2.877083423449819E-2</v>
      </c>
      <c r="Y299" s="54"/>
    </row>
    <row r="300" spans="2:25">
      <c r="B300" s="38" t="s">
        <v>44</v>
      </c>
      <c r="C300" s="16">
        <v>6</v>
      </c>
      <c r="D300" s="30">
        <v>0</v>
      </c>
      <c r="E300" s="30">
        <v>0.01</v>
      </c>
      <c r="F300" s="30">
        <v>2.9446593229172438E-3</v>
      </c>
      <c r="G300" s="73">
        <v>3.9351693633490866E-3</v>
      </c>
      <c r="H300" s="16">
        <v>6</v>
      </c>
      <c r="I300" s="30">
        <v>0</v>
      </c>
      <c r="J300" s="30">
        <v>3.669857796526696E-2</v>
      </c>
      <c r="K300" s="30">
        <v>8.1164296608778261E-3</v>
      </c>
      <c r="L300" s="76">
        <v>1.4529466900288623E-2</v>
      </c>
      <c r="N300" s="38" t="s">
        <v>44</v>
      </c>
      <c r="O300" s="16">
        <v>5</v>
      </c>
      <c r="P300" s="30">
        <v>0</v>
      </c>
      <c r="Q300" s="30">
        <v>0.05</v>
      </c>
      <c r="R300" s="30">
        <v>3.7200000000000004E-2</v>
      </c>
      <c r="S300" s="73">
        <v>2.1194338866782323E-2</v>
      </c>
      <c r="T300" s="16">
        <v>5</v>
      </c>
      <c r="U300" s="30">
        <v>0</v>
      </c>
      <c r="V300" s="30">
        <v>7.0497344001043849E-2</v>
      </c>
      <c r="W300" s="30">
        <v>3.3099468800208767E-2</v>
      </c>
      <c r="X300" s="76">
        <v>2.7915055690977696E-2</v>
      </c>
      <c r="Y300" s="54"/>
    </row>
    <row r="301" spans="2:25">
      <c r="B301" s="38" t="s">
        <v>45</v>
      </c>
      <c r="C301" s="16">
        <v>6</v>
      </c>
      <c r="D301" s="30">
        <v>0.05</v>
      </c>
      <c r="E301" s="30">
        <v>7.0000000000000007E-2</v>
      </c>
      <c r="F301" s="30">
        <v>5.6056423611111107E-2</v>
      </c>
      <c r="G301" s="73">
        <v>8.5654549447190236E-3</v>
      </c>
      <c r="H301" s="16">
        <v>6</v>
      </c>
      <c r="I301" s="30">
        <v>0.04</v>
      </c>
      <c r="J301" s="30">
        <v>0.1006666666666667</v>
      </c>
      <c r="K301" s="30">
        <v>6.9833333333333344E-2</v>
      </c>
      <c r="L301" s="76">
        <v>2.5598394046849493E-2</v>
      </c>
      <c r="N301" s="38" t="s">
        <v>45</v>
      </c>
      <c r="O301" s="16">
        <v>6</v>
      </c>
      <c r="P301" s="30">
        <v>0.05</v>
      </c>
      <c r="Q301" s="30">
        <v>6.8000000000000005E-2</v>
      </c>
      <c r="R301" s="30">
        <v>6.206746031746032E-2</v>
      </c>
      <c r="S301" s="73">
        <v>6.9596572599600701E-3</v>
      </c>
      <c r="T301" s="16">
        <v>6</v>
      </c>
      <c r="U301" s="30">
        <v>0.04</v>
      </c>
      <c r="V301" s="30">
        <v>0.1</v>
      </c>
      <c r="W301" s="30">
        <v>6.3916666666666663E-2</v>
      </c>
      <c r="X301" s="76">
        <v>2.1027429176620208E-2</v>
      </c>
      <c r="Y301" s="54"/>
    </row>
    <row r="302" spans="2:25">
      <c r="B302" s="38" t="s">
        <v>46</v>
      </c>
      <c r="C302" s="16">
        <v>6</v>
      </c>
      <c r="D302" s="30">
        <v>0.04</v>
      </c>
      <c r="E302" s="30">
        <v>0.06</v>
      </c>
      <c r="F302" s="30">
        <v>5.0777777777777776E-2</v>
      </c>
      <c r="G302" s="73">
        <v>6.9973539972594612E-3</v>
      </c>
      <c r="H302" s="16">
        <v>6</v>
      </c>
      <c r="I302" s="30">
        <v>0.02</v>
      </c>
      <c r="J302" s="30">
        <v>5.8216706820162251E-2</v>
      </c>
      <c r="K302" s="30">
        <v>4.353611780336037E-2</v>
      </c>
      <c r="L302" s="76">
        <v>1.5005489879749302E-2</v>
      </c>
      <c r="N302" s="38" t="s">
        <v>46</v>
      </c>
      <c r="O302" s="16">
        <v>5</v>
      </c>
      <c r="P302" s="30">
        <v>0.04</v>
      </c>
      <c r="Q302" s="30">
        <v>0.06</v>
      </c>
      <c r="R302" s="30">
        <v>4.9533333333333332E-2</v>
      </c>
      <c r="S302" s="73">
        <v>7.1476491861932221E-3</v>
      </c>
      <c r="T302" s="16">
        <v>5</v>
      </c>
      <c r="U302" s="30">
        <v>3.3587518279509253E-2</v>
      </c>
      <c r="V302" s="30">
        <v>0.05</v>
      </c>
      <c r="W302" s="30">
        <v>4.6717503655901854E-2</v>
      </c>
      <c r="X302" s="76">
        <v>7.3398849612980165E-3</v>
      </c>
      <c r="Y302" s="54"/>
    </row>
    <row r="303" spans="2:25">
      <c r="B303" s="38" t="s">
        <v>47</v>
      </c>
      <c r="C303" s="16">
        <v>6</v>
      </c>
      <c r="D303" s="30">
        <v>0.04</v>
      </c>
      <c r="E303" s="30">
        <v>0.05</v>
      </c>
      <c r="F303" s="30">
        <v>4.7698412698412705E-2</v>
      </c>
      <c r="G303" s="73">
        <v>4.0676442079995469E-3</v>
      </c>
      <c r="H303" s="16">
        <v>6</v>
      </c>
      <c r="I303" s="30">
        <v>0.02</v>
      </c>
      <c r="J303" s="30">
        <v>0.05</v>
      </c>
      <c r="K303" s="30">
        <v>3.5980814537363605E-2</v>
      </c>
      <c r="L303" s="76">
        <v>1.4220845053775679E-2</v>
      </c>
      <c r="N303" s="38" t="s">
        <v>47</v>
      </c>
      <c r="O303" s="16">
        <v>4</v>
      </c>
      <c r="P303" s="30">
        <v>0</v>
      </c>
      <c r="Q303" s="30">
        <v>4.0250000000000001E-2</v>
      </c>
      <c r="R303" s="30">
        <v>2.38125E-2</v>
      </c>
      <c r="S303" s="73">
        <v>1.7096996568598435E-2</v>
      </c>
      <c r="T303" s="16">
        <v>4</v>
      </c>
      <c r="U303" s="30">
        <v>0.01</v>
      </c>
      <c r="V303" s="30">
        <v>4.3333333333333328E-2</v>
      </c>
      <c r="W303" s="30">
        <v>2.7083333333333334E-2</v>
      </c>
      <c r="X303" s="76">
        <v>1.3768926368215247E-2</v>
      </c>
      <c r="Y303" s="54"/>
    </row>
    <row r="304" spans="2:25">
      <c r="B304" s="38" t="s">
        <v>48</v>
      </c>
      <c r="C304" s="16">
        <v>6</v>
      </c>
      <c r="D304" s="30">
        <v>2.1999999999999999E-2</v>
      </c>
      <c r="E304" s="30">
        <v>7.6999999999999999E-2</v>
      </c>
      <c r="F304" s="30">
        <v>4.5210317460317458E-2</v>
      </c>
      <c r="G304" s="73">
        <v>1.9038273997270944E-2</v>
      </c>
      <c r="H304" s="16">
        <v>6</v>
      </c>
      <c r="I304" s="30">
        <v>4.2333333333333327E-2</v>
      </c>
      <c r="J304" s="30">
        <v>0.158</v>
      </c>
      <c r="K304" s="30">
        <v>7.3055555555555554E-2</v>
      </c>
      <c r="L304" s="76">
        <v>4.2255001895458298E-2</v>
      </c>
      <c r="N304" s="38" t="s">
        <v>48</v>
      </c>
      <c r="O304" s="16">
        <v>5</v>
      </c>
      <c r="P304" s="30">
        <v>2.3E-2</v>
      </c>
      <c r="Q304" s="30">
        <v>2.9000000000000001E-2</v>
      </c>
      <c r="R304" s="30">
        <v>2.4772777777777772E-2</v>
      </c>
      <c r="S304" s="73">
        <v>2.4284390785079819E-3</v>
      </c>
      <c r="T304" s="16">
        <v>5</v>
      </c>
      <c r="U304" s="30">
        <v>0.02</v>
      </c>
      <c r="V304" s="30">
        <v>4.1000000000000002E-2</v>
      </c>
      <c r="W304" s="30">
        <v>2.8466666666666668E-2</v>
      </c>
      <c r="X304" s="76">
        <v>9.4651407220859088E-3</v>
      </c>
      <c r="Y304" s="54"/>
    </row>
    <row r="305" spans="2:25">
      <c r="B305" s="38" t="s">
        <v>49</v>
      </c>
      <c r="C305" s="16">
        <v>5</v>
      </c>
      <c r="D305" s="30">
        <v>0</v>
      </c>
      <c r="E305" s="30">
        <v>0.05</v>
      </c>
      <c r="F305" s="30">
        <v>3.5200000000000002E-2</v>
      </c>
      <c r="G305" s="73">
        <v>2.2253089673121795E-2</v>
      </c>
      <c r="H305" s="16">
        <v>5</v>
      </c>
      <c r="I305" s="30">
        <v>0</v>
      </c>
      <c r="J305" s="30">
        <v>5.6342468910787723E-2</v>
      </c>
      <c r="K305" s="30">
        <v>3.9268493782157549E-2</v>
      </c>
      <c r="L305" s="76">
        <v>2.2717838714138017E-2</v>
      </c>
      <c r="N305" s="38" t="s">
        <v>49</v>
      </c>
      <c r="O305" s="16">
        <v>4</v>
      </c>
      <c r="P305" s="30">
        <v>0.03</v>
      </c>
      <c r="Q305" s="30">
        <v>0.11</v>
      </c>
      <c r="R305" s="30">
        <v>5.8671874999999998E-2</v>
      </c>
      <c r="S305" s="73">
        <v>3.5248720980046451E-2</v>
      </c>
      <c r="T305" s="16">
        <v>4</v>
      </c>
      <c r="U305" s="30">
        <v>0</v>
      </c>
      <c r="V305" s="30">
        <v>0.12</v>
      </c>
      <c r="W305" s="30">
        <v>5.4999999999999993E-2</v>
      </c>
      <c r="X305" s="76">
        <v>4.9328828623162485E-2</v>
      </c>
      <c r="Y305" s="54"/>
    </row>
    <row r="306" spans="2:25">
      <c r="B306" s="38" t="s">
        <v>50</v>
      </c>
      <c r="C306" s="16">
        <v>6</v>
      </c>
      <c r="D306" s="30">
        <v>0.01</v>
      </c>
      <c r="E306" s="30">
        <v>0.08</v>
      </c>
      <c r="F306" s="30">
        <v>3.9376848712231897E-2</v>
      </c>
      <c r="G306" s="73">
        <v>2.2844132013196398E-2</v>
      </c>
      <c r="H306" s="16">
        <v>6</v>
      </c>
      <c r="I306" s="30">
        <v>0.01</v>
      </c>
      <c r="J306" s="30">
        <v>7.0000000000000007E-2</v>
      </c>
      <c r="K306" s="30">
        <v>4.1314152257421563E-2</v>
      </c>
      <c r="L306" s="76">
        <v>1.987580046137415E-2</v>
      </c>
      <c r="N306" s="38" t="s">
        <v>50</v>
      </c>
      <c r="O306" s="16">
        <v>4</v>
      </c>
      <c r="P306" s="30">
        <v>5.7000000000000002E-2</v>
      </c>
      <c r="Q306" s="30">
        <v>7.0000000000000007E-2</v>
      </c>
      <c r="R306" s="30">
        <v>6.297605416666667E-2</v>
      </c>
      <c r="S306" s="73">
        <v>5.5480183082586504E-3</v>
      </c>
      <c r="T306" s="16">
        <v>4</v>
      </c>
      <c r="U306" s="30">
        <v>0.05</v>
      </c>
      <c r="V306" s="30">
        <v>8.2824872929315063E-2</v>
      </c>
      <c r="W306" s="30">
        <v>6.3706218232328762E-2</v>
      </c>
      <c r="X306" s="76">
        <v>1.378441885967388E-2</v>
      </c>
      <c r="Y306" s="54"/>
    </row>
    <row r="307" spans="2:25">
      <c r="B307" s="38" t="s">
        <v>51</v>
      </c>
      <c r="C307" s="16">
        <v>6</v>
      </c>
      <c r="D307" s="30">
        <v>1.09E-2</v>
      </c>
      <c r="E307" s="30">
        <v>0.1</v>
      </c>
      <c r="F307" s="30">
        <v>5.0078571428571424E-2</v>
      </c>
      <c r="G307" s="73">
        <v>3.2479750363472157E-2</v>
      </c>
      <c r="H307" s="16">
        <v>6</v>
      </c>
      <c r="I307" s="30">
        <v>1.7000000000000001E-2</v>
      </c>
      <c r="J307" s="30">
        <v>0.1038157210748762</v>
      </c>
      <c r="K307" s="30">
        <v>5.1802620179146032E-2</v>
      </c>
      <c r="L307" s="76">
        <v>3.3661952402519048E-2</v>
      </c>
      <c r="N307" s="38" t="s">
        <v>51</v>
      </c>
      <c r="O307" s="16">
        <v>5</v>
      </c>
      <c r="P307" s="30">
        <v>-5.0000000000000001E-3</v>
      </c>
      <c r="Q307" s="30">
        <v>0.12</v>
      </c>
      <c r="R307" s="30">
        <v>6.6299999999999998E-2</v>
      </c>
      <c r="S307" s="73">
        <v>4.6960148589581314E-2</v>
      </c>
      <c r="T307" s="16">
        <v>5</v>
      </c>
      <c r="U307" s="30">
        <v>0</v>
      </c>
      <c r="V307" s="30">
        <v>0.11</v>
      </c>
      <c r="W307" s="30">
        <v>5.8936730437041375E-2</v>
      </c>
      <c r="X307" s="76">
        <v>4.0796001221256047E-2</v>
      </c>
      <c r="Y307" s="54"/>
    </row>
    <row r="308" spans="2:25">
      <c r="B308" s="38" t="s">
        <v>52</v>
      </c>
      <c r="C308" s="16">
        <v>6</v>
      </c>
      <c r="D308" s="30">
        <v>1.4999999999999999E-2</v>
      </c>
      <c r="E308" s="30">
        <v>0.05</v>
      </c>
      <c r="F308" s="30">
        <v>3.8427083333333334E-2</v>
      </c>
      <c r="G308" s="73">
        <v>1.3669103885831974E-2</v>
      </c>
      <c r="H308" s="16">
        <v>6</v>
      </c>
      <c r="I308" s="30">
        <v>5.0000000000000001E-3</v>
      </c>
      <c r="J308" s="30">
        <v>0.04</v>
      </c>
      <c r="K308" s="30">
        <v>2.8833333333333336E-2</v>
      </c>
      <c r="L308" s="76">
        <v>1.4005951116102987E-2</v>
      </c>
      <c r="N308" s="38" t="s">
        <v>52</v>
      </c>
      <c r="O308" s="16">
        <v>4</v>
      </c>
      <c r="P308" s="30">
        <v>0</v>
      </c>
      <c r="Q308" s="30">
        <v>0.03</v>
      </c>
      <c r="R308" s="30">
        <v>2.2222222222222223E-2</v>
      </c>
      <c r="S308" s="73">
        <v>1.4824071182362591E-2</v>
      </c>
      <c r="T308" s="16">
        <v>4</v>
      </c>
      <c r="U308" s="30">
        <v>-6.6247458888736739E-3</v>
      </c>
      <c r="V308" s="30">
        <v>0.05</v>
      </c>
      <c r="W308" s="30">
        <v>1.5843813527781584E-2</v>
      </c>
      <c r="X308" s="76">
        <v>2.5428209726467772E-2</v>
      </c>
      <c r="Y308" s="54"/>
    </row>
    <row r="309" spans="2:25">
      <c r="B309" s="38" t="s">
        <v>53</v>
      </c>
      <c r="C309" s="16">
        <v>3</v>
      </c>
      <c r="D309" s="30">
        <v>0</v>
      </c>
      <c r="E309" s="30">
        <v>0.03</v>
      </c>
      <c r="F309" s="30">
        <v>1.8333333333333333E-2</v>
      </c>
      <c r="G309" s="73">
        <v>1.6072751268321594E-2</v>
      </c>
      <c r="H309" s="16">
        <v>3</v>
      </c>
      <c r="I309" s="30">
        <v>0</v>
      </c>
      <c r="J309" s="30">
        <v>0.02</v>
      </c>
      <c r="K309" s="30">
        <v>1.3333333333333334E-2</v>
      </c>
      <c r="L309" s="76">
        <v>1.1547005383792516E-2</v>
      </c>
      <c r="N309" s="38" t="s">
        <v>53</v>
      </c>
      <c r="O309" s="16">
        <v>3</v>
      </c>
      <c r="P309" s="30">
        <v>0</v>
      </c>
      <c r="Q309" s="30">
        <v>0.02</v>
      </c>
      <c r="R309" s="30">
        <v>6.6666666666666671E-3</v>
      </c>
      <c r="S309" s="73">
        <v>1.1547005383792516E-2</v>
      </c>
      <c r="T309" s="16">
        <v>3</v>
      </c>
      <c r="U309" s="30">
        <v>0</v>
      </c>
      <c r="V309" s="30">
        <v>0</v>
      </c>
      <c r="W309" s="30">
        <v>0</v>
      </c>
      <c r="X309" s="76">
        <v>0</v>
      </c>
      <c r="Y309" s="54"/>
    </row>
    <row r="310" spans="2:25">
      <c r="B310" s="38" t="s">
        <v>54</v>
      </c>
      <c r="C310" s="16">
        <v>6</v>
      </c>
      <c r="D310" s="30">
        <v>1.7999999999999999E-2</v>
      </c>
      <c r="E310" s="30">
        <v>2.8261904761904759E-2</v>
      </c>
      <c r="F310" s="30">
        <v>2.1543650793650795E-2</v>
      </c>
      <c r="G310" s="73">
        <v>3.7672781595829161E-3</v>
      </c>
      <c r="H310" s="16">
        <v>6</v>
      </c>
      <c r="I310" s="30">
        <v>0.02</v>
      </c>
      <c r="J310" s="30">
        <v>3.8148133452871533E-2</v>
      </c>
      <c r="K310" s="30">
        <v>2.7524688908811924E-2</v>
      </c>
      <c r="L310" s="76">
        <v>6.0766617279037621E-3</v>
      </c>
      <c r="N310" s="38" t="s">
        <v>54</v>
      </c>
      <c r="O310" s="16">
        <v>4</v>
      </c>
      <c r="P310" s="30">
        <v>0</v>
      </c>
      <c r="Q310" s="30">
        <v>2.041666666666667E-2</v>
      </c>
      <c r="R310" s="30">
        <v>1.1354166666666669E-2</v>
      </c>
      <c r="S310" s="73">
        <v>8.6827774934061259E-3</v>
      </c>
      <c r="T310" s="16">
        <v>4</v>
      </c>
      <c r="U310" s="30">
        <v>0</v>
      </c>
      <c r="V310" s="30">
        <v>4.7628054660850017E-2</v>
      </c>
      <c r="W310" s="30">
        <v>1.8157013665212503E-2</v>
      </c>
      <c r="X310" s="76">
        <v>2.0613288673588394E-2</v>
      </c>
      <c r="Y310" s="54"/>
    </row>
    <row r="311" spans="2:25">
      <c r="B311" s="38" t="s">
        <v>55</v>
      </c>
      <c r="C311" s="16">
        <v>3</v>
      </c>
      <c r="D311" s="30">
        <v>0.01</v>
      </c>
      <c r="E311" s="30">
        <v>1.7999999999999999E-2</v>
      </c>
      <c r="F311" s="30">
        <v>1.2666666666666666E-2</v>
      </c>
      <c r="G311" s="73">
        <v>4.6188021535170029E-3</v>
      </c>
      <c r="H311" s="16">
        <v>3</v>
      </c>
      <c r="I311" s="30">
        <v>0.01</v>
      </c>
      <c r="J311" s="30">
        <v>4.9307020938373317E-2</v>
      </c>
      <c r="K311" s="30">
        <v>2.4869006979457774E-2</v>
      </c>
      <c r="L311" s="76">
        <v>2.1329202861150559E-2</v>
      </c>
      <c r="N311" s="38" t="s">
        <v>55</v>
      </c>
      <c r="O311" s="16" t="s">
        <v>39</v>
      </c>
      <c r="P311" s="30" t="s">
        <v>39</v>
      </c>
      <c r="Q311" s="30" t="s">
        <v>39</v>
      </c>
      <c r="R311" s="30" t="s">
        <v>39</v>
      </c>
      <c r="S311" s="73" t="s">
        <v>39</v>
      </c>
      <c r="T311" s="16" t="s">
        <v>39</v>
      </c>
      <c r="U311" s="30" t="s">
        <v>39</v>
      </c>
      <c r="V311" s="30" t="s">
        <v>39</v>
      </c>
      <c r="W311" s="30" t="s">
        <v>39</v>
      </c>
      <c r="X311" s="76" t="s">
        <v>39</v>
      </c>
      <c r="Y311" s="54"/>
    </row>
    <row r="312" spans="2:25">
      <c r="B312" s="38" t="s">
        <v>56</v>
      </c>
      <c r="C312" s="16">
        <v>5</v>
      </c>
      <c r="D312" s="30">
        <v>2.5000000000000001E-3</v>
      </c>
      <c r="E312" s="30">
        <v>0.1</v>
      </c>
      <c r="F312" s="30">
        <v>3.1580952380952383E-2</v>
      </c>
      <c r="G312" s="73">
        <v>3.9588245667260102E-2</v>
      </c>
      <c r="H312" s="16">
        <v>5</v>
      </c>
      <c r="I312" s="30">
        <v>3.0000000000000001E-3</v>
      </c>
      <c r="J312" s="30">
        <v>0.08</v>
      </c>
      <c r="K312" s="30">
        <v>2.7853901754971721E-2</v>
      </c>
      <c r="L312" s="76">
        <v>3.0953929331115928E-2</v>
      </c>
      <c r="N312" s="38" t="s">
        <v>56</v>
      </c>
      <c r="O312" s="16">
        <v>5</v>
      </c>
      <c r="P312" s="30">
        <v>5.0000000000000001E-3</v>
      </c>
      <c r="Q312" s="30">
        <v>0.05</v>
      </c>
      <c r="R312" s="30">
        <v>2.2715686274509806E-2</v>
      </c>
      <c r="S312" s="73">
        <v>1.8678451853121374E-2</v>
      </c>
      <c r="T312" s="16">
        <v>5</v>
      </c>
      <c r="U312" s="30">
        <v>8.0000000000000002E-3</v>
      </c>
      <c r="V312" s="30">
        <v>0.05</v>
      </c>
      <c r="W312" s="30">
        <v>2.6831999443203247E-2</v>
      </c>
      <c r="X312" s="76">
        <v>1.9968502525116467E-2</v>
      </c>
      <c r="Y312" s="54"/>
    </row>
    <row r="313" spans="2:25">
      <c r="B313" s="38" t="s">
        <v>57</v>
      </c>
      <c r="C313" s="16">
        <v>7</v>
      </c>
      <c r="D313" s="30">
        <v>3.5999999999999997E-2</v>
      </c>
      <c r="E313" s="30">
        <v>0.06</v>
      </c>
      <c r="F313" s="30">
        <v>4.4720726629669354E-2</v>
      </c>
      <c r="G313" s="73">
        <v>8.0168824326085717E-3</v>
      </c>
      <c r="H313" s="16">
        <v>7</v>
      </c>
      <c r="I313" s="30">
        <v>3.5789473684210517E-2</v>
      </c>
      <c r="J313" s="30">
        <v>0.06</v>
      </c>
      <c r="K313" s="30">
        <v>4.463805122777674E-2</v>
      </c>
      <c r="L313" s="76">
        <v>8.0594529344945164E-3</v>
      </c>
      <c r="N313" s="38" t="s">
        <v>57</v>
      </c>
      <c r="O313" s="16">
        <v>6</v>
      </c>
      <c r="P313" s="30">
        <v>3.8169907063177758E-2</v>
      </c>
      <c r="Q313" s="30">
        <v>0.06</v>
      </c>
      <c r="R313" s="30">
        <v>4.5313426668914719E-2</v>
      </c>
      <c r="S313" s="73">
        <v>8.2976021004043648E-3</v>
      </c>
      <c r="T313" s="16">
        <v>6</v>
      </c>
      <c r="U313" s="30">
        <v>3.4833333333333327E-2</v>
      </c>
      <c r="V313" s="30">
        <v>0.06</v>
      </c>
      <c r="W313" s="30">
        <v>4.5068560876862895E-2</v>
      </c>
      <c r="X313" s="76">
        <v>9.932282976125412E-3</v>
      </c>
      <c r="Y313" s="54"/>
    </row>
    <row r="314" spans="2:25">
      <c r="B314" s="39" t="s">
        <v>58</v>
      </c>
      <c r="C314" s="16">
        <v>6</v>
      </c>
      <c r="D314" s="30">
        <v>5.3666666666666668E-2</v>
      </c>
      <c r="E314" s="30">
        <v>0.11</v>
      </c>
      <c r="F314" s="30">
        <v>7.9611111111111119E-2</v>
      </c>
      <c r="G314" s="73">
        <v>2.239882602743741E-2</v>
      </c>
      <c r="H314" s="16">
        <v>6</v>
      </c>
      <c r="I314" s="30">
        <v>4.8000000000000001E-2</v>
      </c>
      <c r="J314" s="30">
        <v>0.13</v>
      </c>
      <c r="K314" s="30">
        <v>7.7502516898060522E-2</v>
      </c>
      <c r="L314" s="76">
        <v>3.1983999228115269E-2</v>
      </c>
      <c r="N314" s="39" t="s">
        <v>58</v>
      </c>
      <c r="O314" s="16">
        <v>4</v>
      </c>
      <c r="P314" s="30">
        <v>2.8000000000000001E-2</v>
      </c>
      <c r="Q314" s="30">
        <v>5.3800000000000001E-2</v>
      </c>
      <c r="R314" s="30">
        <v>3.9199999999999999E-2</v>
      </c>
      <c r="S314" s="73">
        <v>1.2340718509606045E-2</v>
      </c>
      <c r="T314" s="16">
        <v>4</v>
      </c>
      <c r="U314" s="30">
        <v>2.4E-2</v>
      </c>
      <c r="V314" s="30">
        <v>0.05</v>
      </c>
      <c r="W314" s="30">
        <v>3.5299081117437348E-2</v>
      </c>
      <c r="X314" s="76">
        <v>1.2876713967658613E-2</v>
      </c>
      <c r="Y314" s="54"/>
    </row>
    <row r="315" spans="2:25">
      <c r="B315" s="39" t="s">
        <v>59</v>
      </c>
      <c r="C315" s="16">
        <v>6</v>
      </c>
      <c r="D315" s="30">
        <v>0.02</v>
      </c>
      <c r="E315" s="30">
        <v>9.1999999999999998E-2</v>
      </c>
      <c r="F315" s="30">
        <v>4.0500000000000001E-2</v>
      </c>
      <c r="G315" s="73">
        <v>2.6561249970586849E-2</v>
      </c>
      <c r="H315" s="16">
        <v>6</v>
      </c>
      <c r="I315" s="30">
        <v>8.8773351777504499E-3</v>
      </c>
      <c r="J315" s="30">
        <v>5.3999999999999999E-2</v>
      </c>
      <c r="K315" s="30">
        <v>3.2146222529625075E-2</v>
      </c>
      <c r="L315" s="76">
        <v>1.7288894367848272E-2</v>
      </c>
      <c r="N315" s="39" t="s">
        <v>59</v>
      </c>
      <c r="O315" s="16">
        <v>5</v>
      </c>
      <c r="P315" s="30">
        <v>0.02</v>
      </c>
      <c r="Q315" s="30">
        <v>0.03</v>
      </c>
      <c r="R315" s="30">
        <v>2.5033333333333335E-2</v>
      </c>
      <c r="S315" s="73">
        <v>4.9587184724370946E-3</v>
      </c>
      <c r="T315" s="16">
        <v>5</v>
      </c>
      <c r="U315" s="30">
        <v>0.01</v>
      </c>
      <c r="V315" s="30">
        <v>0.03</v>
      </c>
      <c r="W315" s="30">
        <v>1.839727000312865E-2</v>
      </c>
      <c r="X315" s="76">
        <v>7.437041902091472E-3</v>
      </c>
      <c r="Y315" s="54"/>
    </row>
    <row r="316" spans="2:25">
      <c r="B316" s="39" t="s">
        <v>60</v>
      </c>
      <c r="C316" s="16">
        <v>6</v>
      </c>
      <c r="D316" s="30">
        <v>4.2857142857142858E-2</v>
      </c>
      <c r="E316" s="30">
        <v>6.83E-2</v>
      </c>
      <c r="F316" s="30">
        <v>5.6859523809523811E-2</v>
      </c>
      <c r="G316" s="73">
        <v>8.9843420104392651E-3</v>
      </c>
      <c r="H316" s="16">
        <v>6</v>
      </c>
      <c r="I316" s="30">
        <v>-1.5087904287383489E-2</v>
      </c>
      <c r="J316" s="30">
        <v>5.0299999999999997E-2</v>
      </c>
      <c r="K316" s="30">
        <v>3.4202015952102753E-2</v>
      </c>
      <c r="L316" s="76">
        <v>2.5452180592860408E-2</v>
      </c>
      <c r="N316" s="39" t="s">
        <v>60</v>
      </c>
      <c r="O316" s="16">
        <v>5</v>
      </c>
      <c r="P316" s="30">
        <v>0.06</v>
      </c>
      <c r="Q316" s="30">
        <v>7.400000000000001E-2</v>
      </c>
      <c r="R316" s="30">
        <v>6.5799999999999997E-2</v>
      </c>
      <c r="S316" s="73">
        <v>6.1806148561449831E-3</v>
      </c>
      <c r="T316" s="16">
        <v>5</v>
      </c>
      <c r="U316" s="30">
        <v>0.04</v>
      </c>
      <c r="V316" s="30">
        <v>0.06</v>
      </c>
      <c r="W316" s="30">
        <v>5.5786695900734609E-2</v>
      </c>
      <c r="X316" s="76">
        <v>8.837106551420653E-3</v>
      </c>
      <c r="Y316" s="54"/>
    </row>
    <row r="317" spans="2:25">
      <c r="B317" s="39" t="s">
        <v>61</v>
      </c>
      <c r="C317" s="17">
        <v>6</v>
      </c>
      <c r="D317" s="30">
        <v>3.5000000000000003E-2</v>
      </c>
      <c r="E317" s="30">
        <v>7.0000000000000007E-2</v>
      </c>
      <c r="F317" s="30">
        <v>5.1107142857142858E-2</v>
      </c>
      <c r="G317" s="73">
        <v>1.1138620989647723E-2</v>
      </c>
      <c r="H317" s="16">
        <v>6</v>
      </c>
      <c r="I317" s="30">
        <v>2.5000000000000001E-2</v>
      </c>
      <c r="J317" s="30">
        <v>0.06</v>
      </c>
      <c r="K317" s="30">
        <v>4.6277777777777779E-2</v>
      </c>
      <c r="L317" s="76">
        <v>1.1567034896476125E-2</v>
      </c>
      <c r="N317" s="39" t="s">
        <v>61</v>
      </c>
      <c r="O317" s="17">
        <v>5</v>
      </c>
      <c r="P317" s="30">
        <v>0</v>
      </c>
      <c r="Q317" s="30">
        <v>0.04</v>
      </c>
      <c r="R317" s="30">
        <v>2.7979999999999998E-2</v>
      </c>
      <c r="S317" s="73">
        <v>1.6413470077957317E-2</v>
      </c>
      <c r="T317" s="16">
        <v>5</v>
      </c>
      <c r="U317" s="30">
        <v>0</v>
      </c>
      <c r="V317" s="30">
        <v>3.6799999999999999E-2</v>
      </c>
      <c r="W317" s="30">
        <v>2.2826528868239479E-2</v>
      </c>
      <c r="X317" s="76">
        <v>1.4572306432027074E-2</v>
      </c>
      <c r="Y317" s="54"/>
    </row>
    <row r="318" spans="2:25">
      <c r="B318" s="39" t="s">
        <v>62</v>
      </c>
      <c r="C318" s="17">
        <v>5</v>
      </c>
      <c r="D318" s="30">
        <v>0</v>
      </c>
      <c r="E318" s="30">
        <v>5.1111111111111107E-2</v>
      </c>
      <c r="F318" s="30">
        <v>3.4222222222222223E-2</v>
      </c>
      <c r="G318" s="73">
        <v>2.3219298061507722E-2</v>
      </c>
      <c r="H318" s="16">
        <v>5</v>
      </c>
      <c r="I318" s="30">
        <v>-5.8752373774666328E-3</v>
      </c>
      <c r="J318" s="30">
        <v>0.04</v>
      </c>
      <c r="K318" s="30">
        <v>1.5024952524506674E-2</v>
      </c>
      <c r="L318" s="76">
        <v>1.8349199045347889E-2</v>
      </c>
      <c r="N318" s="39" t="s">
        <v>62</v>
      </c>
      <c r="O318" s="17">
        <v>5</v>
      </c>
      <c r="P318" s="30">
        <v>0</v>
      </c>
      <c r="Q318" s="30">
        <v>5.5E-2</v>
      </c>
      <c r="R318" s="30">
        <v>1.7033333333333334E-2</v>
      </c>
      <c r="S318" s="73">
        <v>2.2772546824825914E-2</v>
      </c>
      <c r="T318" s="16">
        <v>5</v>
      </c>
      <c r="U318" s="30">
        <v>0</v>
      </c>
      <c r="V318" s="30">
        <v>5.3179921690073267E-2</v>
      </c>
      <c r="W318" s="30">
        <v>1.4675984338014652E-2</v>
      </c>
      <c r="X318" s="76">
        <v>2.319063113368235E-2</v>
      </c>
      <c r="Y318" s="54"/>
    </row>
    <row r="319" spans="2:25">
      <c r="B319" s="39" t="s">
        <v>63</v>
      </c>
      <c r="C319" s="16">
        <v>6</v>
      </c>
      <c r="D319" s="30">
        <v>6.4000000000000001E-2</v>
      </c>
      <c r="E319" s="30">
        <v>0.08</v>
      </c>
      <c r="F319" s="30">
        <v>7.3285714285714301E-2</v>
      </c>
      <c r="G319" s="73">
        <v>7.2528671318764053E-3</v>
      </c>
      <c r="H319" s="16">
        <v>6</v>
      </c>
      <c r="I319" s="30">
        <v>6.4000000000000001E-2</v>
      </c>
      <c r="J319" s="30">
        <v>7.8118012400704956E-2</v>
      </c>
      <c r="K319" s="30">
        <v>7.0853002066784174E-2</v>
      </c>
      <c r="L319" s="76">
        <v>5.5952917740252125E-3</v>
      </c>
      <c r="N319" s="39" t="s">
        <v>63</v>
      </c>
      <c r="O319" s="16">
        <v>5</v>
      </c>
      <c r="P319" s="30">
        <v>4.4999999999999998E-2</v>
      </c>
      <c r="Q319" s="30">
        <v>0.05</v>
      </c>
      <c r="R319" s="30">
        <v>4.8399999999999999E-2</v>
      </c>
      <c r="S319" s="73">
        <v>2.3021728866442705E-3</v>
      </c>
      <c r="T319" s="16">
        <v>5</v>
      </c>
      <c r="U319" s="30">
        <v>0.05</v>
      </c>
      <c r="V319" s="30">
        <v>0.06</v>
      </c>
      <c r="W319" s="30">
        <v>5.2400000000000002E-2</v>
      </c>
      <c r="X319" s="76">
        <v>4.3358966777357578E-3</v>
      </c>
      <c r="Y319" s="54"/>
    </row>
    <row r="320" spans="2:25">
      <c r="B320" s="39" t="s">
        <v>64</v>
      </c>
      <c r="C320" s="16">
        <v>6</v>
      </c>
      <c r="D320" s="30">
        <v>0.03</v>
      </c>
      <c r="E320" s="30">
        <v>0.04</v>
      </c>
      <c r="F320" s="30">
        <v>3.4629251700680271E-2</v>
      </c>
      <c r="G320" s="73">
        <v>4.5029245282630593E-3</v>
      </c>
      <c r="H320" s="16">
        <v>6</v>
      </c>
      <c r="I320" s="30">
        <v>0.02</v>
      </c>
      <c r="J320" s="30">
        <v>0.04</v>
      </c>
      <c r="K320" s="30">
        <v>3.2447729474747881E-2</v>
      </c>
      <c r="L320" s="76">
        <v>7.5632512912997959E-3</v>
      </c>
      <c r="N320" s="39" t="s">
        <v>64</v>
      </c>
      <c r="O320" s="16">
        <v>5</v>
      </c>
      <c r="P320" s="30">
        <v>0.02</v>
      </c>
      <c r="Q320" s="30">
        <v>3.1899999999999998E-2</v>
      </c>
      <c r="R320" s="30">
        <v>2.5380000000000003E-2</v>
      </c>
      <c r="S320" s="73">
        <v>5.5201449256337192E-3</v>
      </c>
      <c r="T320" s="16">
        <v>5</v>
      </c>
      <c r="U320" s="30">
        <v>0.02</v>
      </c>
      <c r="V320" s="30">
        <v>4.5167204835971093E-2</v>
      </c>
      <c r="W320" s="30">
        <v>2.7352329856083109E-2</v>
      </c>
      <c r="X320" s="76">
        <v>1.0789423997356065E-2</v>
      </c>
      <c r="Y320" s="54"/>
    </row>
    <row r="321" spans="2:25">
      <c r="B321" s="39" t="s">
        <v>65</v>
      </c>
      <c r="C321" s="16">
        <v>6</v>
      </c>
      <c r="D321" s="30">
        <v>5.8888888888888893E-2</v>
      </c>
      <c r="E321" s="30">
        <v>0.12</v>
      </c>
      <c r="F321" s="30">
        <v>9.3148148148148147E-2</v>
      </c>
      <c r="G321" s="73">
        <v>2.3699941831117531E-2</v>
      </c>
      <c r="H321" s="16">
        <v>6</v>
      </c>
      <c r="I321" s="30">
        <v>0.03</v>
      </c>
      <c r="J321" s="30">
        <v>9.3362362485532716E-2</v>
      </c>
      <c r="K321" s="30">
        <v>6.8893727080922118E-2</v>
      </c>
      <c r="L321" s="76">
        <v>2.2971534307818977E-2</v>
      </c>
      <c r="N321" s="39" t="s">
        <v>65</v>
      </c>
      <c r="O321" s="16">
        <v>5</v>
      </c>
      <c r="P321" s="30">
        <v>3.4166666666666658E-2</v>
      </c>
      <c r="Q321" s="30">
        <v>0.1</v>
      </c>
      <c r="R321" s="30">
        <v>5.6833333333333333E-2</v>
      </c>
      <c r="S321" s="73">
        <v>2.5085963317272784E-2</v>
      </c>
      <c r="T321" s="16">
        <v>5</v>
      </c>
      <c r="U321" s="30">
        <v>0</v>
      </c>
      <c r="V321" s="30">
        <v>0.1</v>
      </c>
      <c r="W321" s="30">
        <v>5.1972850854254279E-2</v>
      </c>
      <c r="X321" s="76">
        <v>3.6147217571257662E-2</v>
      </c>
      <c r="Y321" s="54"/>
    </row>
    <row r="322" spans="2:25">
      <c r="B322" s="39" t="s">
        <v>66</v>
      </c>
      <c r="C322" s="16">
        <v>5</v>
      </c>
      <c r="D322" s="30">
        <v>0</v>
      </c>
      <c r="E322" s="30">
        <v>0.03</v>
      </c>
      <c r="F322" s="30">
        <v>1.6E-2</v>
      </c>
      <c r="G322" s="73">
        <v>1.5165750888103098E-2</v>
      </c>
      <c r="H322" s="16">
        <v>5</v>
      </c>
      <c r="I322" s="30">
        <v>-5.5707686905544836E-3</v>
      </c>
      <c r="J322" s="30">
        <v>0.03</v>
      </c>
      <c r="K322" s="30">
        <v>4.8858462618891025E-3</v>
      </c>
      <c r="L322" s="76">
        <v>1.424496398143554E-2</v>
      </c>
      <c r="N322" s="39" t="s">
        <v>66</v>
      </c>
      <c r="O322" s="16">
        <v>5</v>
      </c>
      <c r="P322" s="30">
        <v>0</v>
      </c>
      <c r="Q322" s="30">
        <v>0.06</v>
      </c>
      <c r="R322" s="30">
        <v>2.6000000000000002E-2</v>
      </c>
      <c r="S322" s="73">
        <v>2.4083189157584593E-2</v>
      </c>
      <c r="T322" s="16">
        <v>5</v>
      </c>
      <c r="U322" s="30">
        <v>-7.1590378154263688E-3</v>
      </c>
      <c r="V322" s="30">
        <v>0.03</v>
      </c>
      <c r="W322" s="30">
        <v>6.5681924369147271E-3</v>
      </c>
      <c r="X322" s="76">
        <v>1.4452906827010491E-2</v>
      </c>
      <c r="Y322" s="54"/>
    </row>
    <row r="323" spans="2:25">
      <c r="B323" s="39" t="s">
        <v>67</v>
      </c>
      <c r="C323" s="16">
        <v>6</v>
      </c>
      <c r="D323" s="30">
        <v>5.8999999999999997E-2</v>
      </c>
      <c r="E323" s="30">
        <v>6.6416666666666666E-2</v>
      </c>
      <c r="F323" s="30">
        <v>6.2586111111111106E-2</v>
      </c>
      <c r="G323" s="73">
        <v>2.8585236412189095E-3</v>
      </c>
      <c r="H323" s="16">
        <v>6</v>
      </c>
      <c r="I323" s="30">
        <v>0.05</v>
      </c>
      <c r="J323" s="30">
        <v>7.0000000000000007E-2</v>
      </c>
      <c r="K323" s="30">
        <v>5.8584518918114371E-2</v>
      </c>
      <c r="L323" s="76">
        <v>7.9147242962162041E-3</v>
      </c>
      <c r="N323" s="39" t="s">
        <v>67</v>
      </c>
      <c r="O323" s="16">
        <v>4</v>
      </c>
      <c r="P323" s="30">
        <v>0</v>
      </c>
      <c r="Q323" s="30">
        <v>0.03</v>
      </c>
      <c r="R323" s="30">
        <v>1.4541666666666666E-2</v>
      </c>
      <c r="S323" s="73">
        <v>1.4691503591456448E-2</v>
      </c>
      <c r="T323" s="16">
        <v>4</v>
      </c>
      <c r="U323" s="30">
        <v>-1.045162355324861E-2</v>
      </c>
      <c r="V323" s="30">
        <v>0.03</v>
      </c>
      <c r="W323" s="30">
        <v>1.2387094111687848E-2</v>
      </c>
      <c r="X323" s="76">
        <v>2.0780407701900157E-2</v>
      </c>
      <c r="Y323" s="54"/>
    </row>
    <row r="324" spans="2:25">
      <c r="B324" s="39" t="s">
        <v>68</v>
      </c>
      <c r="C324" s="16">
        <v>5</v>
      </c>
      <c r="D324" s="30">
        <v>-0.02</v>
      </c>
      <c r="E324" s="30">
        <v>2.3733333333333339E-2</v>
      </c>
      <c r="F324" s="30">
        <v>9.1466666666666675E-3</v>
      </c>
      <c r="G324" s="73">
        <v>1.8364119605602903E-2</v>
      </c>
      <c r="H324" s="16">
        <v>5</v>
      </c>
      <c r="I324" s="30">
        <v>-0.01</v>
      </c>
      <c r="J324" s="30">
        <v>4.6274683812517488E-2</v>
      </c>
      <c r="K324" s="30">
        <v>1.4054936762503498E-2</v>
      </c>
      <c r="L324" s="76">
        <v>2.1033545379694114E-2</v>
      </c>
      <c r="N324" s="39" t="s">
        <v>68</v>
      </c>
      <c r="O324" s="16">
        <v>4</v>
      </c>
      <c r="P324" s="30">
        <v>0.02</v>
      </c>
      <c r="Q324" s="30">
        <v>3.1750000000000007E-2</v>
      </c>
      <c r="R324" s="30">
        <v>2.6187500000000002E-2</v>
      </c>
      <c r="S324" s="73">
        <v>5.5952919197005801E-3</v>
      </c>
      <c r="T324" s="16">
        <v>4</v>
      </c>
      <c r="U324" s="30">
        <v>0.02</v>
      </c>
      <c r="V324" s="30">
        <v>3.6263064995788637E-2</v>
      </c>
      <c r="W324" s="30">
        <v>2.5065766248947158E-2</v>
      </c>
      <c r="X324" s="76">
        <v>7.6993361683839762E-3</v>
      </c>
      <c r="Y324" s="54"/>
    </row>
    <row r="325" spans="2:25">
      <c r="B325" s="39" t="s">
        <v>69</v>
      </c>
      <c r="C325" s="16">
        <v>6</v>
      </c>
      <c r="D325" s="30">
        <v>0.02</v>
      </c>
      <c r="E325" s="30">
        <v>5.5E-2</v>
      </c>
      <c r="F325" s="30">
        <v>3.8299603174603174E-2</v>
      </c>
      <c r="G325" s="73">
        <v>1.3739948741571537E-2</v>
      </c>
      <c r="H325" s="16">
        <v>6</v>
      </c>
      <c r="I325" s="30">
        <v>1.4999999999999999E-2</v>
      </c>
      <c r="J325" s="30">
        <v>7.0000000000000007E-2</v>
      </c>
      <c r="K325" s="30">
        <v>3.8833333333333338E-2</v>
      </c>
      <c r="L325" s="76">
        <v>1.9030676989184231E-2</v>
      </c>
      <c r="N325" s="39" t="s">
        <v>69</v>
      </c>
      <c r="O325" s="16">
        <v>4</v>
      </c>
      <c r="P325" s="30">
        <v>0.02</v>
      </c>
      <c r="Q325" s="30">
        <v>2.6983333333333338E-2</v>
      </c>
      <c r="R325" s="30">
        <v>2.4245833333333335E-2</v>
      </c>
      <c r="S325" s="73">
        <v>2.9809697340891545E-3</v>
      </c>
      <c r="T325" s="16">
        <v>4</v>
      </c>
      <c r="U325" s="30">
        <v>1.3333333333333331E-2</v>
      </c>
      <c r="V325" s="30">
        <v>2.5000000000000001E-2</v>
      </c>
      <c r="W325" s="30">
        <v>2.2083333333333337E-2</v>
      </c>
      <c r="X325" s="76">
        <v>5.8333333333333223E-3</v>
      </c>
      <c r="Y325" s="54"/>
    </row>
    <row r="326" spans="2:25">
      <c r="B326" s="39" t="s">
        <v>70</v>
      </c>
      <c r="C326" s="16">
        <v>6</v>
      </c>
      <c r="D326" s="30">
        <v>0.05</v>
      </c>
      <c r="E326" s="30">
        <v>0.1</v>
      </c>
      <c r="F326" s="30">
        <v>6.7007936507936516E-2</v>
      </c>
      <c r="G326" s="73">
        <v>1.7609531964938394E-2</v>
      </c>
      <c r="H326" s="16">
        <v>6</v>
      </c>
      <c r="I326" s="30">
        <v>0.03</v>
      </c>
      <c r="J326" s="30">
        <v>0.1</v>
      </c>
      <c r="K326" s="30">
        <v>8.381942620395838E-2</v>
      </c>
      <c r="L326" s="76">
        <v>2.7492942190131268E-2</v>
      </c>
      <c r="N326" s="39" t="s">
        <v>70</v>
      </c>
      <c r="O326" s="16">
        <v>5</v>
      </c>
      <c r="P326" s="30">
        <v>0.01</v>
      </c>
      <c r="Q326" s="30">
        <v>0.04</v>
      </c>
      <c r="R326" s="30">
        <v>3.1416666666666662E-2</v>
      </c>
      <c r="S326" s="73">
        <v>1.321431252678533E-2</v>
      </c>
      <c r="T326" s="16">
        <v>5</v>
      </c>
      <c r="U326" s="30">
        <v>2.3025225301525759E-2</v>
      </c>
      <c r="V326" s="30">
        <v>0.05</v>
      </c>
      <c r="W326" s="30">
        <v>3.8605045060305154E-2</v>
      </c>
      <c r="X326" s="76">
        <v>9.7264263689839491E-3</v>
      </c>
      <c r="Y326" s="54"/>
    </row>
    <row r="327" spans="2:25">
      <c r="B327" s="39" t="s">
        <v>71</v>
      </c>
      <c r="C327" s="16">
        <v>6</v>
      </c>
      <c r="D327" s="30">
        <v>5.0000000000000001E-3</v>
      </c>
      <c r="E327" s="30">
        <v>0.03</v>
      </c>
      <c r="F327" s="30">
        <v>1.8420634920634921E-2</v>
      </c>
      <c r="G327" s="73">
        <v>8.1248989760566385E-3</v>
      </c>
      <c r="H327" s="16">
        <v>6</v>
      </c>
      <c r="I327" s="30">
        <v>1.9E-2</v>
      </c>
      <c r="J327" s="30">
        <v>5.4388523387400162E-2</v>
      </c>
      <c r="K327" s="30">
        <v>2.8898087231233365E-2</v>
      </c>
      <c r="L327" s="76">
        <v>1.3479724051462905E-2</v>
      </c>
      <c r="N327" s="39" t="s">
        <v>71</v>
      </c>
      <c r="O327" s="16">
        <v>5</v>
      </c>
      <c r="P327" s="30">
        <v>0.01</v>
      </c>
      <c r="Q327" s="30">
        <v>0.02</v>
      </c>
      <c r="R327" s="30">
        <v>1.3711111111111113E-2</v>
      </c>
      <c r="S327" s="73">
        <v>4.2915363158916916E-3</v>
      </c>
      <c r="T327" s="16">
        <v>5</v>
      </c>
      <c r="U327" s="30">
        <v>8.0000000000000002E-3</v>
      </c>
      <c r="V327" s="30">
        <v>3.4405482139938208E-2</v>
      </c>
      <c r="W327" s="30">
        <v>1.6481096427987639E-2</v>
      </c>
      <c r="X327" s="76">
        <v>1.1063504236209163E-2</v>
      </c>
      <c r="Y327" s="54"/>
    </row>
    <row r="328" spans="2:25">
      <c r="B328" s="39" t="s">
        <v>72</v>
      </c>
      <c r="C328" s="16">
        <v>4</v>
      </c>
      <c r="D328" s="30">
        <v>0</v>
      </c>
      <c r="E328" s="30">
        <v>3.3333333333333333E-2</v>
      </c>
      <c r="F328" s="30">
        <v>8.3333333333333332E-3</v>
      </c>
      <c r="G328" s="73">
        <v>1.6666666666666666E-2</v>
      </c>
      <c r="H328" s="16">
        <v>4</v>
      </c>
      <c r="I328" s="30">
        <v>0</v>
      </c>
      <c r="J328" s="30">
        <v>7.2644972946454611E-2</v>
      </c>
      <c r="K328" s="30">
        <v>2.3161243236613654E-2</v>
      </c>
      <c r="L328" s="76">
        <v>3.4309956481701716E-2</v>
      </c>
      <c r="N328" s="39" t="s">
        <v>72</v>
      </c>
      <c r="O328" s="16">
        <v>4</v>
      </c>
      <c r="P328" s="30">
        <v>0</v>
      </c>
      <c r="Q328" s="30">
        <v>0.05</v>
      </c>
      <c r="R328" s="30">
        <v>2.6666666666666668E-2</v>
      </c>
      <c r="S328" s="73">
        <v>2.1602468994692866E-2</v>
      </c>
      <c r="T328" s="16">
        <v>4</v>
      </c>
      <c r="U328" s="30">
        <v>0.02</v>
      </c>
      <c r="V328" s="30">
        <v>0.17</v>
      </c>
      <c r="W328" s="30">
        <v>6.928242260229632E-2</v>
      </c>
      <c r="X328" s="76">
        <v>6.8953088399956494E-2</v>
      </c>
      <c r="Y328" s="54"/>
    </row>
    <row r="329" spans="2:25">
      <c r="B329" s="39" t="s">
        <v>73</v>
      </c>
      <c r="C329" s="16">
        <v>5</v>
      </c>
      <c r="D329" s="30">
        <v>0</v>
      </c>
      <c r="E329" s="30">
        <v>1.5714285714285719E-2</v>
      </c>
      <c r="F329" s="30">
        <v>3.1428571428571439E-3</v>
      </c>
      <c r="G329" s="73">
        <v>7.027642214999341E-3</v>
      </c>
      <c r="H329" s="16">
        <v>5</v>
      </c>
      <c r="I329" s="30">
        <v>-4.3780890900203401E-3</v>
      </c>
      <c r="J329" s="30">
        <v>0</v>
      </c>
      <c r="K329" s="30">
        <v>-8.7561781800406799E-4</v>
      </c>
      <c r="L329" s="76">
        <v>1.9579409633671352E-3</v>
      </c>
      <c r="N329" s="39" t="s">
        <v>73</v>
      </c>
      <c r="O329" s="16">
        <v>5</v>
      </c>
      <c r="P329" s="30">
        <v>-8.9999999999999993E-3</v>
      </c>
      <c r="Q329" s="30">
        <v>1.4166666666666669E-2</v>
      </c>
      <c r="R329" s="30">
        <v>1.033333333333334E-3</v>
      </c>
      <c r="S329" s="73">
        <v>8.3119726232037672E-3</v>
      </c>
      <c r="T329" s="16">
        <v>5</v>
      </c>
      <c r="U329" s="30">
        <v>-8.9999999999999993E-3</v>
      </c>
      <c r="V329" s="30">
        <v>1.7111495255667571E-2</v>
      </c>
      <c r="W329" s="30">
        <v>1.6222990511335143E-3</v>
      </c>
      <c r="X329" s="76">
        <v>9.4953146186446905E-3</v>
      </c>
      <c r="Y329" s="54"/>
    </row>
    <row r="330" spans="2:25">
      <c r="B330" s="39" t="s">
        <v>74</v>
      </c>
      <c r="C330" s="16">
        <v>6</v>
      </c>
      <c r="D330" s="30">
        <v>0.3</v>
      </c>
      <c r="E330" s="30">
        <v>0.74422222222222234</v>
      </c>
      <c r="F330" s="30">
        <v>0.45367871569519136</v>
      </c>
      <c r="G330" s="73">
        <v>0.15458081230673756</v>
      </c>
      <c r="H330" s="16">
        <v>6</v>
      </c>
      <c r="I330" s="30">
        <v>0.3</v>
      </c>
      <c r="J330" s="30">
        <v>0.5</v>
      </c>
      <c r="K330" s="30">
        <v>0.40008306340946181</v>
      </c>
      <c r="L330" s="76">
        <v>8.2030359346630111E-2</v>
      </c>
      <c r="N330" s="39" t="s">
        <v>74</v>
      </c>
      <c r="O330" s="16">
        <v>5</v>
      </c>
      <c r="P330" s="30">
        <v>0.30462311956595978</v>
      </c>
      <c r="Q330" s="30">
        <v>0.56488888888888888</v>
      </c>
      <c r="R330" s="30">
        <v>0.40390240169096969</v>
      </c>
      <c r="S330" s="73">
        <v>0.10453342922906671</v>
      </c>
      <c r="T330" s="16">
        <v>5</v>
      </c>
      <c r="U330" s="30">
        <v>0.26</v>
      </c>
      <c r="V330" s="30">
        <v>0.5</v>
      </c>
      <c r="W330" s="30">
        <v>0.37464643386207164</v>
      </c>
      <c r="X330" s="76">
        <v>8.6945179271295053E-2</v>
      </c>
      <c r="Y330" s="54"/>
    </row>
    <row r="331" spans="2:25">
      <c r="B331" s="39" t="s">
        <v>75</v>
      </c>
      <c r="C331" s="16">
        <v>5</v>
      </c>
      <c r="D331" s="30">
        <v>0</v>
      </c>
      <c r="E331" s="30">
        <v>0.03</v>
      </c>
      <c r="F331" s="30">
        <v>1.9E-2</v>
      </c>
      <c r="G331" s="73">
        <v>1.1401754250991379E-2</v>
      </c>
      <c r="H331" s="16">
        <v>5</v>
      </c>
      <c r="I331" s="30">
        <v>0</v>
      </c>
      <c r="J331" s="30">
        <v>0.03</v>
      </c>
      <c r="K331" s="30">
        <v>1.3999999999999999E-2</v>
      </c>
      <c r="L331" s="76">
        <v>1.5165750888103104E-2</v>
      </c>
      <c r="N331" s="39" t="s">
        <v>75</v>
      </c>
      <c r="O331" s="16">
        <v>5</v>
      </c>
      <c r="P331" s="30">
        <v>0</v>
      </c>
      <c r="Q331" s="30">
        <v>0.05</v>
      </c>
      <c r="R331" s="30">
        <v>2.1000000000000001E-2</v>
      </c>
      <c r="S331" s="73">
        <v>1.8841443681416773E-2</v>
      </c>
      <c r="T331" s="16">
        <v>5</v>
      </c>
      <c r="U331" s="30">
        <v>-8.5265846124887908E-3</v>
      </c>
      <c r="V331" s="30">
        <v>0.04</v>
      </c>
      <c r="W331" s="30">
        <v>6.2946830775022413E-3</v>
      </c>
      <c r="X331" s="76">
        <v>1.9200178839811399E-2</v>
      </c>
      <c r="Y331" s="54"/>
    </row>
    <row r="332" spans="2:25">
      <c r="B332" s="39" t="s">
        <v>76</v>
      </c>
      <c r="C332" s="16">
        <v>7</v>
      </c>
      <c r="D332" s="29">
        <v>0.01</v>
      </c>
      <c r="E332" s="29">
        <v>0.03</v>
      </c>
      <c r="F332" s="29">
        <v>1.8967633928571429E-2</v>
      </c>
      <c r="G332" s="73">
        <v>7.0737955114675176E-3</v>
      </c>
      <c r="H332" s="16">
        <v>7</v>
      </c>
      <c r="I332" s="30">
        <v>0.01</v>
      </c>
      <c r="J332" s="30">
        <v>0.03</v>
      </c>
      <c r="K332" s="30">
        <v>2.114285714285714E-2</v>
      </c>
      <c r="L332" s="76">
        <v>9.0816402965648527E-3</v>
      </c>
      <c r="N332" s="39" t="s">
        <v>76</v>
      </c>
      <c r="O332" s="16">
        <v>6</v>
      </c>
      <c r="P332" s="29">
        <v>0.01</v>
      </c>
      <c r="Q332" s="29">
        <v>3.2000000000000001E-2</v>
      </c>
      <c r="R332" s="29">
        <v>2.3385281385281384E-2</v>
      </c>
      <c r="S332" s="73">
        <v>9.4336920968919793E-3</v>
      </c>
      <c r="T332" s="16">
        <v>6</v>
      </c>
      <c r="U332" s="30">
        <v>0</v>
      </c>
      <c r="V332" s="30">
        <v>0.02</v>
      </c>
      <c r="W332" s="30">
        <v>7.4999999999999997E-3</v>
      </c>
      <c r="X332" s="76">
        <v>7.5828754440515509E-3</v>
      </c>
      <c r="Y332" s="54"/>
    </row>
    <row r="333" spans="2:25">
      <c r="B333" s="39" t="s">
        <v>78</v>
      </c>
      <c r="C333" s="16">
        <v>6</v>
      </c>
      <c r="D333" s="29">
        <v>0.01</v>
      </c>
      <c r="E333" s="29">
        <v>0.04</v>
      </c>
      <c r="F333" s="29">
        <v>2.1462499999999995E-2</v>
      </c>
      <c r="G333" s="73">
        <v>1.1193008420438189E-2</v>
      </c>
      <c r="H333" s="16">
        <v>6</v>
      </c>
      <c r="I333" s="30">
        <v>0.01</v>
      </c>
      <c r="J333" s="30">
        <v>3.56E-2</v>
      </c>
      <c r="K333" s="30">
        <v>2.2599999999999999E-2</v>
      </c>
      <c r="L333" s="76">
        <v>1.0979981785048646E-2</v>
      </c>
      <c r="N333" s="39" t="s">
        <v>78</v>
      </c>
      <c r="O333" s="16">
        <v>6</v>
      </c>
      <c r="P333" s="29">
        <v>0.01</v>
      </c>
      <c r="Q333" s="29">
        <v>0.03</v>
      </c>
      <c r="R333" s="29">
        <v>1.9664682539682541E-2</v>
      </c>
      <c r="S333" s="73">
        <v>6.6245113483702489E-3</v>
      </c>
      <c r="T333" s="16">
        <v>6</v>
      </c>
      <c r="U333" s="30">
        <v>0.01</v>
      </c>
      <c r="V333" s="30">
        <v>3.090160474566539E-2</v>
      </c>
      <c r="W333" s="30">
        <v>2.4316934124277569E-2</v>
      </c>
      <c r="X333" s="76">
        <v>8.1489810974207221E-3</v>
      </c>
      <c r="Y333" s="54"/>
    </row>
    <row r="334" spans="2:25" ht="15" thickBot="1">
      <c r="B334" s="40" t="s">
        <v>80</v>
      </c>
      <c r="C334" s="18">
        <v>5</v>
      </c>
      <c r="D334" s="31">
        <v>0</v>
      </c>
      <c r="E334" s="31">
        <v>2.3333333333333331E-2</v>
      </c>
      <c r="F334" s="31">
        <v>6.6666666666666662E-3</v>
      </c>
      <c r="G334" s="74">
        <v>1.0274023338281627E-2</v>
      </c>
      <c r="H334" s="18">
        <v>5</v>
      </c>
      <c r="I334" s="31">
        <v>0</v>
      </c>
      <c r="J334" s="31">
        <v>4.9599926303520232E-2</v>
      </c>
      <c r="K334" s="31">
        <v>1.991998526070405E-2</v>
      </c>
      <c r="L334" s="74">
        <v>1.8548070151509735E-2</v>
      </c>
      <c r="N334" s="40" t="s">
        <v>80</v>
      </c>
      <c r="O334" s="18">
        <v>5</v>
      </c>
      <c r="P334" s="31">
        <v>0</v>
      </c>
      <c r="Q334" s="31">
        <v>4.4666666666666667E-2</v>
      </c>
      <c r="R334" s="31">
        <v>1.4533333333333334E-2</v>
      </c>
      <c r="S334" s="74">
        <v>2.0754651419755417E-2</v>
      </c>
      <c r="T334" s="18">
        <v>5</v>
      </c>
      <c r="U334" s="31">
        <v>0</v>
      </c>
      <c r="V334" s="31">
        <v>7.1871562374442324E-2</v>
      </c>
      <c r="W334" s="31">
        <v>1.9774312474888464E-2</v>
      </c>
      <c r="X334" s="74">
        <v>3.1382337026067332E-2</v>
      </c>
      <c r="Y334" s="54"/>
    </row>
    <row r="335" spans="2:25">
      <c r="L335" s="67"/>
    </row>
    <row r="336" spans="2:25" ht="15" thickBot="1">
      <c r="C336" s="32"/>
      <c r="G336" s="80"/>
      <c r="H336" s="32"/>
      <c r="L336" s="80"/>
      <c r="O336" s="32"/>
      <c r="S336" s="80"/>
      <c r="T336" s="32"/>
      <c r="X336" s="80"/>
    </row>
    <row r="337" spans="2:24" ht="15" thickBot="1">
      <c r="B337" s="32" t="s">
        <v>93</v>
      </c>
      <c r="C337" s="104" t="s">
        <v>26</v>
      </c>
      <c r="D337" s="105"/>
      <c r="E337" s="105"/>
      <c r="F337" s="106"/>
      <c r="G337" s="70"/>
      <c r="H337" s="99" t="s">
        <v>27</v>
      </c>
      <c r="I337" s="100"/>
      <c r="J337" s="100"/>
      <c r="K337" s="100"/>
      <c r="L337" s="101"/>
      <c r="N337" s="32" t="s">
        <v>94</v>
      </c>
      <c r="O337" s="104" t="s">
        <v>26</v>
      </c>
      <c r="P337" s="105"/>
      <c r="Q337" s="105"/>
      <c r="R337" s="105"/>
      <c r="S337" s="105"/>
      <c r="T337" s="99" t="s">
        <v>27</v>
      </c>
      <c r="U337" s="100"/>
      <c r="V337" s="100"/>
      <c r="W337" s="100"/>
      <c r="X337" s="101"/>
    </row>
    <row r="338" spans="2:24">
      <c r="B338" s="34" t="s">
        <v>29</v>
      </c>
      <c r="C338" s="35" t="s">
        <v>30</v>
      </c>
      <c r="D338" s="36" t="s">
        <v>31</v>
      </c>
      <c r="E338" s="36" t="s">
        <v>32</v>
      </c>
      <c r="F338" s="36" t="s">
        <v>33</v>
      </c>
      <c r="G338" s="68" t="s">
        <v>34</v>
      </c>
      <c r="H338" s="35" t="s">
        <v>30</v>
      </c>
      <c r="I338" s="36" t="s">
        <v>31</v>
      </c>
      <c r="J338" s="36" t="s">
        <v>32</v>
      </c>
      <c r="K338" s="36" t="s">
        <v>33</v>
      </c>
      <c r="L338" s="36" t="s">
        <v>34</v>
      </c>
      <c r="M338" s="34"/>
      <c r="N338" s="34" t="s">
        <v>29</v>
      </c>
      <c r="O338" s="35" t="s">
        <v>30</v>
      </c>
      <c r="P338" s="36" t="s">
        <v>31</v>
      </c>
      <c r="Q338" s="36" t="s">
        <v>32</v>
      </c>
      <c r="R338" s="36" t="s">
        <v>33</v>
      </c>
      <c r="S338" s="68" t="s">
        <v>34</v>
      </c>
      <c r="T338" s="35" t="s">
        <v>30</v>
      </c>
      <c r="U338" s="36" t="s">
        <v>31</v>
      </c>
      <c r="V338" s="36" t="s">
        <v>32</v>
      </c>
      <c r="W338" s="36" t="s">
        <v>33</v>
      </c>
      <c r="X338" s="36" t="s">
        <v>34</v>
      </c>
    </row>
    <row r="339" spans="2:24" ht="15" thickBot="1">
      <c r="C339" s="102" t="s">
        <v>35</v>
      </c>
      <c r="D339" s="103"/>
      <c r="E339" s="103"/>
      <c r="F339" s="107"/>
      <c r="G339" s="71"/>
      <c r="H339" s="102" t="s">
        <v>35</v>
      </c>
      <c r="I339" s="103"/>
      <c r="J339" s="103"/>
      <c r="K339" s="103"/>
      <c r="L339" s="103"/>
      <c r="O339" s="102" t="s">
        <v>35</v>
      </c>
      <c r="P339" s="103"/>
      <c r="Q339" s="103"/>
      <c r="R339" s="103"/>
      <c r="S339" s="103"/>
      <c r="T339" s="102" t="s">
        <v>35</v>
      </c>
      <c r="U339" s="103"/>
      <c r="V339" s="103"/>
      <c r="W339" s="103"/>
      <c r="X339" s="103"/>
    </row>
    <row r="340" spans="2:24" ht="15">
      <c r="B340" s="37" t="s">
        <v>36</v>
      </c>
      <c r="C340" s="69" t="s">
        <v>39</v>
      </c>
      <c r="D340" s="30" t="s">
        <v>39</v>
      </c>
      <c r="E340" s="30" t="s">
        <v>39</v>
      </c>
      <c r="F340" s="30" t="s">
        <v>39</v>
      </c>
      <c r="G340" s="73" t="s">
        <v>39</v>
      </c>
      <c r="H340" s="22" t="s">
        <v>39</v>
      </c>
      <c r="I340" s="57" t="s">
        <v>39</v>
      </c>
      <c r="J340" s="57" t="s">
        <v>39</v>
      </c>
      <c r="K340" s="57" t="s">
        <v>39</v>
      </c>
      <c r="L340" s="75" t="s">
        <v>39</v>
      </c>
      <c r="N340" s="37" t="s">
        <v>36</v>
      </c>
      <c r="O340" s="69">
        <v>6</v>
      </c>
      <c r="P340" s="30">
        <v>0.41</v>
      </c>
      <c r="Q340" s="30">
        <v>0.75</v>
      </c>
      <c r="R340" s="30">
        <v>0.55504191454715901</v>
      </c>
      <c r="S340" s="73">
        <v>0.14057076045810721</v>
      </c>
      <c r="T340" s="22">
        <v>6</v>
      </c>
      <c r="U340" s="57">
        <v>0.3</v>
      </c>
      <c r="V340" s="57">
        <v>0.43168400749746683</v>
      </c>
      <c r="W340" s="57">
        <v>0.36281039457543729</v>
      </c>
      <c r="X340" s="75">
        <v>5.5516273938758E-2</v>
      </c>
    </row>
    <row r="341" spans="2:24">
      <c r="B341" s="38" t="s">
        <v>37</v>
      </c>
      <c r="C341" s="16" t="s">
        <v>39</v>
      </c>
      <c r="D341" s="30" t="s">
        <v>39</v>
      </c>
      <c r="E341" s="30" t="s">
        <v>39</v>
      </c>
      <c r="F341" s="30" t="s">
        <v>39</v>
      </c>
      <c r="G341" s="73" t="s">
        <v>39</v>
      </c>
      <c r="H341" s="16" t="s">
        <v>39</v>
      </c>
      <c r="I341" s="30" t="s">
        <v>39</v>
      </c>
      <c r="J341" s="30" t="s">
        <v>39</v>
      </c>
      <c r="K341" s="30" t="s">
        <v>39</v>
      </c>
      <c r="L341" s="76" t="s">
        <v>39</v>
      </c>
      <c r="N341" s="38" t="s">
        <v>37</v>
      </c>
      <c r="O341" s="16">
        <v>6</v>
      </c>
      <c r="P341" s="30">
        <v>0.04</v>
      </c>
      <c r="Q341" s="30">
        <v>7.0000000000000007E-2</v>
      </c>
      <c r="R341" s="30">
        <v>5.3458714285714283E-2</v>
      </c>
      <c r="S341" s="73">
        <v>1.2241610476617223E-2</v>
      </c>
      <c r="T341" s="16">
        <v>6</v>
      </c>
      <c r="U341" s="30">
        <v>0.04</v>
      </c>
      <c r="V341" s="30">
        <v>0.05</v>
      </c>
      <c r="W341" s="30">
        <v>4.4952380952380966E-2</v>
      </c>
      <c r="X341" s="76">
        <v>4.8945339497273961E-3</v>
      </c>
    </row>
    <row r="342" spans="2:24">
      <c r="B342" s="38" t="s">
        <v>38</v>
      </c>
      <c r="C342" s="16" t="s">
        <v>39</v>
      </c>
      <c r="D342" s="30" t="s">
        <v>39</v>
      </c>
      <c r="E342" s="30" t="s">
        <v>39</v>
      </c>
      <c r="F342" s="30" t="s">
        <v>39</v>
      </c>
      <c r="G342" s="73" t="s">
        <v>39</v>
      </c>
      <c r="H342" s="16" t="s">
        <v>39</v>
      </c>
      <c r="I342" s="30" t="s">
        <v>39</v>
      </c>
      <c r="J342" s="30" t="s">
        <v>39</v>
      </c>
      <c r="K342" s="30" t="s">
        <v>39</v>
      </c>
      <c r="L342" s="76" t="s">
        <v>39</v>
      </c>
      <c r="N342" s="38" t="s">
        <v>38</v>
      </c>
      <c r="O342" s="16">
        <v>4</v>
      </c>
      <c r="P342" s="30">
        <v>0.02</v>
      </c>
      <c r="Q342" s="30">
        <v>0.04</v>
      </c>
      <c r="R342" s="30">
        <v>3.3889831811550475E-2</v>
      </c>
      <c r="S342" s="73">
        <v>9.3205912245695847E-3</v>
      </c>
      <c r="T342" s="16">
        <v>4</v>
      </c>
      <c r="U342" s="30">
        <v>0.02</v>
      </c>
      <c r="V342" s="30">
        <v>0.05</v>
      </c>
      <c r="W342" s="30">
        <v>3.9587388473545503E-2</v>
      </c>
      <c r="X342" s="76">
        <v>1.3772364323102478E-2</v>
      </c>
    </row>
    <row r="343" spans="2:24">
      <c r="B343" s="38" t="s">
        <v>40</v>
      </c>
      <c r="C343" s="16" t="s">
        <v>39</v>
      </c>
      <c r="D343" s="30" t="s">
        <v>39</v>
      </c>
      <c r="E343" s="30" t="s">
        <v>39</v>
      </c>
      <c r="F343" s="30" t="s">
        <v>39</v>
      </c>
      <c r="G343" s="73" t="s">
        <v>39</v>
      </c>
      <c r="H343" s="16" t="s">
        <v>39</v>
      </c>
      <c r="I343" s="30" t="s">
        <v>39</v>
      </c>
      <c r="J343" s="30" t="s">
        <v>39</v>
      </c>
      <c r="K343" s="30" t="s">
        <v>39</v>
      </c>
      <c r="L343" s="76" t="s">
        <v>39</v>
      </c>
      <c r="N343" s="38" t="s">
        <v>40</v>
      </c>
      <c r="O343" s="16">
        <v>5</v>
      </c>
      <c r="P343" s="30">
        <v>0.03</v>
      </c>
      <c r="Q343" s="30">
        <v>0.05</v>
      </c>
      <c r="R343" s="30">
        <v>4.3266666666666662E-2</v>
      </c>
      <c r="S343" s="73">
        <v>8.2677418655613816E-3</v>
      </c>
      <c r="T343" s="16">
        <v>5</v>
      </c>
      <c r="U343" s="30">
        <v>1.022054423680733E-2</v>
      </c>
      <c r="V343" s="30">
        <v>0.05</v>
      </c>
      <c r="W343" s="30">
        <v>3.6044108847361464E-2</v>
      </c>
      <c r="X343" s="76">
        <v>1.5071252531677092E-2</v>
      </c>
    </row>
    <row r="344" spans="2:24">
      <c r="B344" s="38" t="s">
        <v>41</v>
      </c>
      <c r="C344" s="16" t="s">
        <v>39</v>
      </c>
      <c r="D344" s="30" t="s">
        <v>39</v>
      </c>
      <c r="E344" s="30" t="s">
        <v>39</v>
      </c>
      <c r="F344" s="30" t="s">
        <v>39</v>
      </c>
      <c r="G344" s="73" t="s">
        <v>39</v>
      </c>
      <c r="H344" s="16" t="s">
        <v>39</v>
      </c>
      <c r="I344" s="30" t="s">
        <v>39</v>
      </c>
      <c r="J344" s="30" t="s">
        <v>39</v>
      </c>
      <c r="K344" s="30" t="s">
        <v>39</v>
      </c>
      <c r="L344" s="76" t="s">
        <v>39</v>
      </c>
      <c r="N344" s="38" t="s">
        <v>41</v>
      </c>
      <c r="O344" s="16">
        <v>6</v>
      </c>
      <c r="P344" s="30">
        <v>4.5999999999999999E-2</v>
      </c>
      <c r="Q344" s="30">
        <v>0.10100000000000001</v>
      </c>
      <c r="R344" s="30">
        <v>7.1341591256869633E-2</v>
      </c>
      <c r="S344" s="73">
        <v>2.0530498233059861E-2</v>
      </c>
      <c r="T344" s="16">
        <v>6</v>
      </c>
      <c r="U344" s="30">
        <v>3.2000000000000001E-2</v>
      </c>
      <c r="V344" s="30">
        <v>0.10176924582805701</v>
      </c>
      <c r="W344" s="30">
        <v>6.7667553432083569E-2</v>
      </c>
      <c r="X344" s="76">
        <v>3.1122599576042052E-2</v>
      </c>
    </row>
    <row r="345" spans="2:24">
      <c r="B345" s="38" t="s">
        <v>42</v>
      </c>
      <c r="C345" s="16" t="s">
        <v>39</v>
      </c>
      <c r="D345" s="30" t="s">
        <v>39</v>
      </c>
      <c r="E345" s="30" t="s">
        <v>39</v>
      </c>
      <c r="F345" s="30" t="s">
        <v>39</v>
      </c>
      <c r="G345" s="73" t="s">
        <v>39</v>
      </c>
      <c r="H345" s="16" t="s">
        <v>39</v>
      </c>
      <c r="I345" s="30" t="s">
        <v>39</v>
      </c>
      <c r="J345" s="30" t="s">
        <v>39</v>
      </c>
      <c r="K345" s="30" t="s">
        <v>39</v>
      </c>
      <c r="L345" s="76" t="s">
        <v>39</v>
      </c>
      <c r="N345" s="38" t="s">
        <v>42</v>
      </c>
      <c r="O345" s="16">
        <v>6</v>
      </c>
      <c r="P345" s="30">
        <v>3.6749999999999998E-2</v>
      </c>
      <c r="Q345" s="30">
        <v>6.5000000000000002E-2</v>
      </c>
      <c r="R345" s="30">
        <v>5.3268828206696824E-2</v>
      </c>
      <c r="S345" s="73">
        <v>1.0402095686918409E-2</v>
      </c>
      <c r="T345" s="16">
        <v>6</v>
      </c>
      <c r="U345" s="30">
        <v>3.6749999999999998E-2</v>
      </c>
      <c r="V345" s="30">
        <v>0.08</v>
      </c>
      <c r="W345" s="30">
        <v>5.5916666666666649E-2</v>
      </c>
      <c r="X345" s="76">
        <v>1.6837953161434657E-2</v>
      </c>
    </row>
    <row r="346" spans="2:24">
      <c r="B346" s="38" t="s">
        <v>43</v>
      </c>
      <c r="C346" s="16" t="s">
        <v>39</v>
      </c>
      <c r="D346" s="30" t="s">
        <v>39</v>
      </c>
      <c r="E346" s="30" t="s">
        <v>39</v>
      </c>
      <c r="F346" s="30" t="s">
        <v>39</v>
      </c>
      <c r="G346" s="73" t="s">
        <v>39</v>
      </c>
      <c r="H346" s="16" t="s">
        <v>39</v>
      </c>
      <c r="I346" s="30" t="s">
        <v>39</v>
      </c>
      <c r="J346" s="30" t="s">
        <v>39</v>
      </c>
      <c r="K346" s="30" t="s">
        <v>39</v>
      </c>
      <c r="L346" s="76" t="s">
        <v>39</v>
      </c>
      <c r="N346" s="38" t="s">
        <v>43</v>
      </c>
      <c r="O346" s="16">
        <v>6</v>
      </c>
      <c r="P346" s="30">
        <v>4.2999999999999997E-2</v>
      </c>
      <c r="Q346" s="30">
        <v>0.08</v>
      </c>
      <c r="R346" s="30">
        <v>5.6224266817838237E-2</v>
      </c>
      <c r="S346" s="73">
        <v>1.363004968292942E-2</v>
      </c>
      <c r="T346" s="16">
        <v>6</v>
      </c>
      <c r="U346" s="30">
        <v>3.6857142857142852E-2</v>
      </c>
      <c r="V346" s="30">
        <v>0.1</v>
      </c>
      <c r="W346" s="30">
        <v>6.0436904761904754E-2</v>
      </c>
      <c r="X346" s="76">
        <v>2.1655230040229064E-2</v>
      </c>
    </row>
    <row r="347" spans="2:24">
      <c r="B347" s="38" t="s">
        <v>44</v>
      </c>
      <c r="C347" s="16">
        <v>3</v>
      </c>
      <c r="D347" s="30">
        <v>0.05</v>
      </c>
      <c r="E347" s="30">
        <v>0.1</v>
      </c>
      <c r="F347" s="30">
        <v>7.6666666666666661E-2</v>
      </c>
      <c r="G347" s="73">
        <v>2.516611478423586E-2</v>
      </c>
      <c r="H347" s="16">
        <v>3</v>
      </c>
      <c r="I347" s="30">
        <v>0.03</v>
      </c>
      <c r="J347" s="30">
        <v>0.13</v>
      </c>
      <c r="K347" s="30">
        <v>6.9999999999999993E-2</v>
      </c>
      <c r="L347" s="76">
        <v>5.2915026221291829E-2</v>
      </c>
      <c r="N347" s="38" t="s">
        <v>44</v>
      </c>
      <c r="O347" s="16">
        <v>5</v>
      </c>
      <c r="P347" s="30">
        <v>1.7999999999999999E-2</v>
      </c>
      <c r="Q347" s="30">
        <v>0.06</v>
      </c>
      <c r="R347" s="30">
        <v>4.2677495282672728E-2</v>
      </c>
      <c r="S347" s="73">
        <v>1.79229568251736E-2</v>
      </c>
      <c r="T347" s="16">
        <v>5</v>
      </c>
      <c r="U347" s="30">
        <v>2E-3</v>
      </c>
      <c r="V347" s="30">
        <v>5.6249999999999981E-2</v>
      </c>
      <c r="W347" s="30">
        <v>3.7649999999999996E-2</v>
      </c>
      <c r="X347" s="76">
        <v>2.2251123567137009E-2</v>
      </c>
    </row>
    <row r="348" spans="2:24">
      <c r="B348" s="38" t="s">
        <v>45</v>
      </c>
      <c r="C348" s="16" t="s">
        <v>39</v>
      </c>
      <c r="D348" s="30" t="s">
        <v>39</v>
      </c>
      <c r="E348" s="30" t="s">
        <v>39</v>
      </c>
      <c r="F348" s="30" t="s">
        <v>39</v>
      </c>
      <c r="G348" s="73" t="s">
        <v>39</v>
      </c>
      <c r="H348" s="16" t="s">
        <v>39</v>
      </c>
      <c r="I348" s="30" t="s">
        <v>39</v>
      </c>
      <c r="J348" s="30" t="s">
        <v>39</v>
      </c>
      <c r="K348" s="30" t="s">
        <v>39</v>
      </c>
      <c r="L348" s="76" t="s">
        <v>39</v>
      </c>
      <c r="N348" s="38" t="s">
        <v>45</v>
      </c>
      <c r="O348" s="16">
        <v>6</v>
      </c>
      <c r="P348" s="30">
        <v>4.2999999999999997E-2</v>
      </c>
      <c r="Q348" s="30">
        <v>0.1</v>
      </c>
      <c r="R348" s="30">
        <v>6.4432738095238098E-2</v>
      </c>
      <c r="S348" s="73">
        <v>2.027790851035734E-2</v>
      </c>
      <c r="T348" s="16">
        <v>6</v>
      </c>
      <c r="U348" s="30">
        <v>3.5833333333333342E-2</v>
      </c>
      <c r="V348" s="30">
        <v>0.12</v>
      </c>
      <c r="W348" s="30">
        <v>7.6472222222222233E-2</v>
      </c>
      <c r="X348" s="76">
        <v>2.926780876030231E-2</v>
      </c>
    </row>
    <row r="349" spans="2:24">
      <c r="B349" s="38" t="s">
        <v>46</v>
      </c>
      <c r="C349" s="16" t="s">
        <v>39</v>
      </c>
      <c r="D349" s="30" t="s">
        <v>39</v>
      </c>
      <c r="E349" s="30" t="s">
        <v>39</v>
      </c>
      <c r="F349" s="30" t="s">
        <v>39</v>
      </c>
      <c r="G349" s="73" t="s">
        <v>39</v>
      </c>
      <c r="H349" s="16" t="s">
        <v>39</v>
      </c>
      <c r="I349" s="30" t="s">
        <v>39</v>
      </c>
      <c r="J349" s="30" t="s">
        <v>39</v>
      </c>
      <c r="K349" s="30" t="s">
        <v>39</v>
      </c>
      <c r="L349" s="76" t="s">
        <v>39</v>
      </c>
      <c r="N349" s="38" t="s">
        <v>46</v>
      </c>
      <c r="O349" s="16">
        <v>5</v>
      </c>
      <c r="P349" s="30">
        <v>4.6181111596785368E-2</v>
      </c>
      <c r="Q349" s="30">
        <v>0.08</v>
      </c>
      <c r="R349" s="30">
        <v>6.0236222319357081E-2</v>
      </c>
      <c r="S349" s="73">
        <v>1.2406476854648173E-2</v>
      </c>
      <c r="T349" s="16">
        <v>5</v>
      </c>
      <c r="U349" s="30">
        <v>0.05</v>
      </c>
      <c r="V349" s="30">
        <v>0.06</v>
      </c>
      <c r="W349" s="30">
        <v>5.6301193522510909E-2</v>
      </c>
      <c r="X349" s="76">
        <v>4.1473610746757218E-3</v>
      </c>
    </row>
    <row r="350" spans="2:24">
      <c r="B350" s="38" t="s">
        <v>47</v>
      </c>
      <c r="C350" s="16" t="s">
        <v>39</v>
      </c>
      <c r="D350" s="30" t="s">
        <v>39</v>
      </c>
      <c r="E350" s="30" t="s">
        <v>39</v>
      </c>
      <c r="F350" s="30" t="s">
        <v>39</v>
      </c>
      <c r="G350" s="73" t="s">
        <v>39</v>
      </c>
      <c r="H350" s="16" t="s">
        <v>39</v>
      </c>
      <c r="I350" s="30" t="s">
        <v>39</v>
      </c>
      <c r="J350" s="30" t="s">
        <v>39</v>
      </c>
      <c r="K350" s="30" t="s">
        <v>39</v>
      </c>
      <c r="L350" s="76" t="s">
        <v>39</v>
      </c>
      <c r="N350" s="38" t="s">
        <v>47</v>
      </c>
      <c r="O350" s="16">
        <v>5</v>
      </c>
      <c r="P350" s="30">
        <v>2.5000000000000001E-2</v>
      </c>
      <c r="Q350" s="30">
        <v>0.05</v>
      </c>
      <c r="R350" s="30">
        <v>3.5144121058365521E-2</v>
      </c>
      <c r="S350" s="73">
        <v>1.0094818850622876E-2</v>
      </c>
      <c r="T350" s="16">
        <v>5</v>
      </c>
      <c r="U350" s="30">
        <v>0.02</v>
      </c>
      <c r="V350" s="30">
        <v>0.05</v>
      </c>
      <c r="W350" s="30">
        <v>3.5500000000000004E-2</v>
      </c>
      <c r="X350" s="76">
        <v>1.1236102527122099E-2</v>
      </c>
    </row>
    <row r="351" spans="2:24">
      <c r="B351" s="38" t="s">
        <v>48</v>
      </c>
      <c r="C351" s="16" t="s">
        <v>39</v>
      </c>
      <c r="D351" s="30" t="s">
        <v>39</v>
      </c>
      <c r="E351" s="30" t="s">
        <v>39</v>
      </c>
      <c r="F351" s="30" t="s">
        <v>39</v>
      </c>
      <c r="G351" s="73" t="s">
        <v>39</v>
      </c>
      <c r="H351" s="16" t="s">
        <v>39</v>
      </c>
      <c r="I351" s="30" t="s">
        <v>39</v>
      </c>
      <c r="J351" s="30" t="s">
        <v>39</v>
      </c>
      <c r="K351" s="30" t="s">
        <v>39</v>
      </c>
      <c r="L351" s="76" t="s">
        <v>39</v>
      </c>
      <c r="N351" s="38" t="s">
        <v>48</v>
      </c>
      <c r="O351" s="16">
        <v>5</v>
      </c>
      <c r="P351" s="30">
        <v>3.7999999999999999E-2</v>
      </c>
      <c r="Q351" s="30">
        <v>0.05</v>
      </c>
      <c r="R351" s="30">
        <v>4.415436456521557E-2</v>
      </c>
      <c r="S351" s="73">
        <v>5.2266924684935771E-3</v>
      </c>
      <c r="T351" s="16">
        <v>5</v>
      </c>
      <c r="U351" s="30">
        <v>2.4E-2</v>
      </c>
      <c r="V351" s="30">
        <v>7.0000000000000007E-2</v>
      </c>
      <c r="W351" s="30">
        <v>4.0600000000000004E-2</v>
      </c>
      <c r="X351" s="76">
        <v>1.7487138130637608E-2</v>
      </c>
    </row>
    <row r="352" spans="2:24">
      <c r="B352" s="38" t="s">
        <v>49</v>
      </c>
      <c r="C352" s="16" t="s">
        <v>39</v>
      </c>
      <c r="D352" s="30" t="s">
        <v>39</v>
      </c>
      <c r="E352" s="30" t="s">
        <v>39</v>
      </c>
      <c r="F352" s="30" t="s">
        <v>39</v>
      </c>
      <c r="G352" s="73" t="s">
        <v>39</v>
      </c>
      <c r="H352" s="16" t="s">
        <v>39</v>
      </c>
      <c r="I352" s="30" t="s">
        <v>39</v>
      </c>
      <c r="J352" s="30" t="s">
        <v>39</v>
      </c>
      <c r="K352" s="30" t="s">
        <v>39</v>
      </c>
      <c r="L352" s="76" t="s">
        <v>39</v>
      </c>
      <c r="N352" s="38" t="s">
        <v>49</v>
      </c>
      <c r="O352" s="16">
        <v>5</v>
      </c>
      <c r="P352" s="30">
        <v>0.03</v>
      </c>
      <c r="Q352" s="30">
        <v>0.12</v>
      </c>
      <c r="R352" s="30">
        <v>9.3094901310370487E-2</v>
      </c>
      <c r="S352" s="73">
        <v>3.640418387169151E-2</v>
      </c>
      <c r="T352" s="16">
        <v>5</v>
      </c>
      <c r="U352" s="30">
        <v>0.03</v>
      </c>
      <c r="V352" s="30">
        <v>0.1225</v>
      </c>
      <c r="W352" s="30">
        <v>9.4500000000000001E-2</v>
      </c>
      <c r="X352" s="76">
        <v>3.7599867021041448E-2</v>
      </c>
    </row>
    <row r="353" spans="2:24">
      <c r="B353" s="38" t="s">
        <v>50</v>
      </c>
      <c r="C353" s="16" t="s">
        <v>39</v>
      </c>
      <c r="D353" s="30" t="s">
        <v>39</v>
      </c>
      <c r="E353" s="30" t="s">
        <v>39</v>
      </c>
      <c r="F353" s="30" t="s">
        <v>39</v>
      </c>
      <c r="G353" s="73" t="s">
        <v>39</v>
      </c>
      <c r="H353" s="16" t="s">
        <v>39</v>
      </c>
      <c r="I353" s="30" t="s">
        <v>39</v>
      </c>
      <c r="J353" s="30" t="s">
        <v>39</v>
      </c>
      <c r="K353" s="30" t="s">
        <v>39</v>
      </c>
      <c r="L353" s="76" t="s">
        <v>39</v>
      </c>
      <c r="N353" s="38" t="s">
        <v>50</v>
      </c>
      <c r="O353" s="16">
        <v>4</v>
      </c>
      <c r="P353" s="30">
        <v>0.06</v>
      </c>
      <c r="Q353" s="30">
        <v>0.2217194570135744</v>
      </c>
      <c r="R353" s="30">
        <v>0.1109474586085375</v>
      </c>
      <c r="S353" s="73">
        <v>7.4953678758561182E-2</v>
      </c>
      <c r="T353" s="16">
        <v>4</v>
      </c>
      <c r="U353" s="30">
        <v>5.5228503850930019E-2</v>
      </c>
      <c r="V353" s="30">
        <v>0.18200136058524019</v>
      </c>
      <c r="W353" s="30">
        <v>9.955746610904255E-2</v>
      </c>
      <c r="X353" s="76">
        <v>5.6888565518559156E-2</v>
      </c>
    </row>
    <row r="354" spans="2:24">
      <c r="B354" s="38" t="s">
        <v>51</v>
      </c>
      <c r="C354" s="16" t="s">
        <v>39</v>
      </c>
      <c r="D354" s="30" t="s">
        <v>39</v>
      </c>
      <c r="E354" s="30" t="s">
        <v>39</v>
      </c>
      <c r="F354" s="30" t="s">
        <v>39</v>
      </c>
      <c r="G354" s="73" t="s">
        <v>39</v>
      </c>
      <c r="H354" s="16" t="s">
        <v>39</v>
      </c>
      <c r="I354" s="30" t="s">
        <v>39</v>
      </c>
      <c r="J354" s="30" t="s">
        <v>39</v>
      </c>
      <c r="K354" s="30" t="s">
        <v>39</v>
      </c>
      <c r="L354" s="76" t="s">
        <v>39</v>
      </c>
      <c r="N354" s="38" t="s">
        <v>51</v>
      </c>
      <c r="O354" s="16">
        <v>6</v>
      </c>
      <c r="P354" s="30">
        <v>8.9999999999999993E-3</v>
      </c>
      <c r="Q354" s="30">
        <v>0.10024672072614579</v>
      </c>
      <c r="R354" s="30">
        <v>6.8541120121024299E-2</v>
      </c>
      <c r="S354" s="73">
        <v>3.4487951901143052E-2</v>
      </c>
      <c r="T354" s="16">
        <v>6</v>
      </c>
      <c r="U354" s="30">
        <v>8.9999999999999993E-3</v>
      </c>
      <c r="V354" s="30">
        <v>0.1375596750112355</v>
      </c>
      <c r="W354" s="30">
        <v>7.1926612501872586E-2</v>
      </c>
      <c r="X354" s="76">
        <v>4.3099973719782081E-2</v>
      </c>
    </row>
    <row r="355" spans="2:24">
      <c r="B355" s="38" t="s">
        <v>52</v>
      </c>
      <c r="C355" s="16" t="s">
        <v>39</v>
      </c>
      <c r="D355" s="30" t="s">
        <v>39</v>
      </c>
      <c r="E355" s="30" t="s">
        <v>39</v>
      </c>
      <c r="F355" s="30" t="s">
        <v>39</v>
      </c>
      <c r="G355" s="73" t="s">
        <v>39</v>
      </c>
      <c r="H355" s="16" t="s">
        <v>39</v>
      </c>
      <c r="I355" s="30" t="s">
        <v>39</v>
      </c>
      <c r="J355" s="30" t="s">
        <v>39</v>
      </c>
      <c r="K355" s="30" t="s">
        <v>39</v>
      </c>
      <c r="L355" s="76" t="s">
        <v>39</v>
      </c>
      <c r="N355" s="38" t="s">
        <v>52</v>
      </c>
      <c r="O355" s="16">
        <v>6</v>
      </c>
      <c r="P355" s="30">
        <v>0.02</v>
      </c>
      <c r="Q355" s="30">
        <v>5.2299999999999999E-2</v>
      </c>
      <c r="R355" s="30">
        <v>3.7839991744785306E-2</v>
      </c>
      <c r="S355" s="73">
        <v>1.1364535331198239E-2</v>
      </c>
      <c r="T355" s="16">
        <v>6</v>
      </c>
      <c r="U355" s="30">
        <v>2.5000000000000001E-2</v>
      </c>
      <c r="V355" s="30">
        <v>0.05</v>
      </c>
      <c r="W355" s="30">
        <v>3.6166666666666673E-2</v>
      </c>
      <c r="X355" s="76">
        <v>9.389710680668845E-3</v>
      </c>
    </row>
    <row r="356" spans="2:24">
      <c r="B356" s="38" t="s">
        <v>53</v>
      </c>
      <c r="C356" s="16" t="s">
        <v>39</v>
      </c>
      <c r="D356" s="30" t="s">
        <v>39</v>
      </c>
      <c r="E356" s="30" t="s">
        <v>39</v>
      </c>
      <c r="F356" s="30" t="s">
        <v>39</v>
      </c>
      <c r="G356" s="73" t="s">
        <v>39</v>
      </c>
      <c r="H356" s="16" t="s">
        <v>39</v>
      </c>
      <c r="I356" s="30" t="s">
        <v>39</v>
      </c>
      <c r="J356" s="30" t="s">
        <v>39</v>
      </c>
      <c r="K356" s="30" t="s">
        <v>39</v>
      </c>
      <c r="L356" s="76" t="s">
        <v>39</v>
      </c>
      <c r="N356" s="38" t="s">
        <v>53</v>
      </c>
      <c r="O356" s="16" t="s">
        <v>39</v>
      </c>
      <c r="P356" s="30" t="s">
        <v>39</v>
      </c>
      <c r="Q356" s="30" t="s">
        <v>39</v>
      </c>
      <c r="R356" s="30" t="s">
        <v>39</v>
      </c>
      <c r="S356" s="73" t="s">
        <v>39</v>
      </c>
      <c r="T356" s="16" t="s">
        <v>39</v>
      </c>
      <c r="U356" s="30" t="s">
        <v>39</v>
      </c>
      <c r="V356" s="30" t="s">
        <v>39</v>
      </c>
      <c r="W356" s="30" t="s">
        <v>39</v>
      </c>
      <c r="X356" s="76" t="s">
        <v>39</v>
      </c>
    </row>
    <row r="357" spans="2:24">
      <c r="B357" s="38" t="s">
        <v>54</v>
      </c>
      <c r="C357" s="16" t="s">
        <v>39</v>
      </c>
      <c r="D357" s="30" t="s">
        <v>39</v>
      </c>
      <c r="E357" s="30" t="s">
        <v>39</v>
      </c>
      <c r="F357" s="30" t="s">
        <v>39</v>
      </c>
      <c r="G357" s="73" t="s">
        <v>39</v>
      </c>
      <c r="H357" s="16" t="s">
        <v>39</v>
      </c>
      <c r="I357" s="30" t="s">
        <v>39</v>
      </c>
      <c r="J357" s="30" t="s">
        <v>39</v>
      </c>
      <c r="K357" s="30" t="s">
        <v>39</v>
      </c>
      <c r="L357" s="76" t="s">
        <v>39</v>
      </c>
      <c r="N357" s="38" t="s">
        <v>54</v>
      </c>
      <c r="O357" s="16">
        <v>6</v>
      </c>
      <c r="P357" s="30">
        <v>3.3200927453571533E-2</v>
      </c>
      <c r="Q357" s="30">
        <v>0.05</v>
      </c>
      <c r="R357" s="30">
        <v>4.6533487908928584E-2</v>
      </c>
      <c r="S357" s="73">
        <v>6.543830712280093E-3</v>
      </c>
      <c r="T357" s="16">
        <v>6</v>
      </c>
      <c r="U357" s="30">
        <v>3.5428571428571427E-2</v>
      </c>
      <c r="V357" s="30">
        <v>5.1999999999999998E-2</v>
      </c>
      <c r="W357" s="30">
        <v>4.7404761904761901E-2</v>
      </c>
      <c r="X357" s="76">
        <v>6.7958070306093086E-3</v>
      </c>
    </row>
    <row r="358" spans="2:24">
      <c r="B358" s="38" t="s">
        <v>55</v>
      </c>
      <c r="C358" s="16" t="s">
        <v>39</v>
      </c>
      <c r="D358" s="30" t="s">
        <v>39</v>
      </c>
      <c r="E358" s="30" t="s">
        <v>39</v>
      </c>
      <c r="F358" s="30" t="s">
        <v>39</v>
      </c>
      <c r="G358" s="73" t="s">
        <v>39</v>
      </c>
      <c r="H358" s="16" t="s">
        <v>39</v>
      </c>
      <c r="I358" s="30" t="s">
        <v>39</v>
      </c>
      <c r="J358" s="30" t="s">
        <v>39</v>
      </c>
      <c r="K358" s="30" t="s">
        <v>39</v>
      </c>
      <c r="L358" s="76" t="s">
        <v>39</v>
      </c>
      <c r="N358" s="38" t="s">
        <v>55</v>
      </c>
      <c r="O358" s="16">
        <v>3</v>
      </c>
      <c r="P358" s="30">
        <v>0.02</v>
      </c>
      <c r="Q358" s="30">
        <v>3.3333333333333333E-2</v>
      </c>
      <c r="R358" s="30">
        <v>2.4777777777777777E-2</v>
      </c>
      <c r="S358" s="73">
        <v>7.426179916225302E-3</v>
      </c>
      <c r="T358" s="16">
        <v>3</v>
      </c>
      <c r="U358" s="30">
        <v>1.666666666666667E-2</v>
      </c>
      <c r="V358" s="30">
        <v>0.03</v>
      </c>
      <c r="W358" s="30">
        <v>2.1505555555555556E-2</v>
      </c>
      <c r="X358" s="76">
        <v>7.380159839682294E-3</v>
      </c>
    </row>
    <row r="359" spans="2:24">
      <c r="B359" s="38" t="s">
        <v>56</v>
      </c>
      <c r="C359" s="16" t="s">
        <v>39</v>
      </c>
      <c r="D359" s="30" t="s">
        <v>39</v>
      </c>
      <c r="E359" s="30" t="s">
        <v>39</v>
      </c>
      <c r="F359" s="30" t="s">
        <v>39</v>
      </c>
      <c r="G359" s="73" t="s">
        <v>39</v>
      </c>
      <c r="H359" s="16" t="s">
        <v>39</v>
      </c>
      <c r="I359" s="30" t="s">
        <v>39</v>
      </c>
      <c r="J359" s="30" t="s">
        <v>39</v>
      </c>
      <c r="K359" s="30" t="s">
        <v>39</v>
      </c>
      <c r="L359" s="76" t="s">
        <v>39</v>
      </c>
      <c r="N359" s="38" t="s">
        <v>56</v>
      </c>
      <c r="O359" s="16">
        <v>5</v>
      </c>
      <c r="P359" s="30">
        <v>0.01</v>
      </c>
      <c r="Q359" s="30">
        <v>6.5000000000000002E-2</v>
      </c>
      <c r="R359" s="30">
        <v>4.6117460317460321E-2</v>
      </c>
      <c r="S359" s="73">
        <v>2.2452187658725725E-2</v>
      </c>
      <c r="T359" s="16">
        <v>5</v>
      </c>
      <c r="U359" s="30">
        <v>9.0000000000000011E-3</v>
      </c>
      <c r="V359" s="30">
        <v>0.08</v>
      </c>
      <c r="W359" s="30">
        <v>5.1436147954742585E-2</v>
      </c>
      <c r="X359" s="76">
        <v>2.6405019481638984E-2</v>
      </c>
    </row>
    <row r="360" spans="2:24">
      <c r="B360" s="38" t="s">
        <v>57</v>
      </c>
      <c r="C360" s="16">
        <v>5</v>
      </c>
      <c r="D360" s="30">
        <v>4.4999999999999998E-2</v>
      </c>
      <c r="E360" s="30">
        <v>0.1</v>
      </c>
      <c r="F360" s="30">
        <v>6.4408452980999994E-2</v>
      </c>
      <c r="G360" s="73">
        <v>2.095475392866589E-2</v>
      </c>
      <c r="H360" s="16">
        <v>5</v>
      </c>
      <c r="I360" s="30">
        <v>4.4999999999999998E-2</v>
      </c>
      <c r="J360" s="30">
        <v>0.1</v>
      </c>
      <c r="K360" s="30">
        <v>6.3405448420868954E-2</v>
      </c>
      <c r="L360" s="76">
        <v>2.1301192942739484E-2</v>
      </c>
      <c r="N360" s="38" t="s">
        <v>57</v>
      </c>
      <c r="O360" s="16">
        <v>7</v>
      </c>
      <c r="P360" s="30">
        <v>5.0999999999999997E-2</v>
      </c>
      <c r="Q360" s="30">
        <v>0.12</v>
      </c>
      <c r="R360" s="30">
        <v>6.9845268651118328E-2</v>
      </c>
      <c r="S360" s="73">
        <v>2.4038464246704288E-2</v>
      </c>
      <c r="T360" s="16">
        <v>7</v>
      </c>
      <c r="U360" s="30">
        <v>5.0105263157894743E-2</v>
      </c>
      <c r="V360" s="30">
        <v>0.17</v>
      </c>
      <c r="W360" s="30">
        <v>9.1406899247989129E-2</v>
      </c>
      <c r="X360" s="76">
        <v>4.9012875954107686E-2</v>
      </c>
    </row>
    <row r="361" spans="2:24">
      <c r="B361" s="39" t="s">
        <v>58</v>
      </c>
      <c r="C361" s="16" t="s">
        <v>39</v>
      </c>
      <c r="D361" s="30" t="s">
        <v>39</v>
      </c>
      <c r="E361" s="30" t="s">
        <v>39</v>
      </c>
      <c r="F361" s="30" t="s">
        <v>39</v>
      </c>
      <c r="G361" s="73" t="s">
        <v>39</v>
      </c>
      <c r="H361" s="16" t="s">
        <v>39</v>
      </c>
      <c r="I361" s="30" t="s">
        <v>39</v>
      </c>
      <c r="J361" s="30" t="s">
        <v>39</v>
      </c>
      <c r="K361" s="30" t="s">
        <v>39</v>
      </c>
      <c r="L361" s="76" t="s">
        <v>39</v>
      </c>
      <c r="N361" s="39" t="s">
        <v>58</v>
      </c>
      <c r="O361" s="16">
        <v>5</v>
      </c>
      <c r="P361" s="30">
        <v>0.04</v>
      </c>
      <c r="Q361" s="30">
        <v>0.08</v>
      </c>
      <c r="R361" s="30">
        <v>5.9096275960545355E-2</v>
      </c>
      <c r="S361" s="73">
        <v>1.7223724737214782E-2</v>
      </c>
      <c r="T361" s="16">
        <v>6</v>
      </c>
      <c r="U361" s="30">
        <v>2.9000000000000001E-2</v>
      </c>
      <c r="V361" s="30">
        <v>0.08</v>
      </c>
      <c r="W361" s="30">
        <v>5.9000000000000004E-2</v>
      </c>
      <c r="X361" s="76">
        <v>1.7776388834631146E-2</v>
      </c>
    </row>
    <row r="362" spans="2:24">
      <c r="B362" s="39" t="s">
        <v>59</v>
      </c>
      <c r="C362" s="16" t="s">
        <v>39</v>
      </c>
      <c r="D362" s="30" t="s">
        <v>39</v>
      </c>
      <c r="E362" s="30" t="s">
        <v>39</v>
      </c>
      <c r="F362" s="30" t="s">
        <v>39</v>
      </c>
      <c r="G362" s="73" t="s">
        <v>39</v>
      </c>
      <c r="H362" s="16" t="s">
        <v>39</v>
      </c>
      <c r="I362" s="30" t="s">
        <v>39</v>
      </c>
      <c r="J362" s="30" t="s">
        <v>39</v>
      </c>
      <c r="K362" s="30" t="s">
        <v>39</v>
      </c>
      <c r="L362" s="76" t="s">
        <v>39</v>
      </c>
      <c r="N362" s="39" t="s">
        <v>59</v>
      </c>
      <c r="O362" s="16">
        <v>6</v>
      </c>
      <c r="P362" s="30">
        <v>0.03</v>
      </c>
      <c r="Q362" s="30">
        <v>9.5000000000000001E-2</v>
      </c>
      <c r="R362" s="30">
        <v>6.3216483140364418E-2</v>
      </c>
      <c r="S362" s="73">
        <v>2.4881430713116735E-2</v>
      </c>
      <c r="T362" s="16">
        <v>6</v>
      </c>
      <c r="U362" s="30">
        <v>0.03</v>
      </c>
      <c r="V362" s="30">
        <v>8.5000000000000006E-2</v>
      </c>
      <c r="W362" s="30">
        <v>5.9366666666666679E-2</v>
      </c>
      <c r="X362" s="76">
        <v>2.02821760831195E-2</v>
      </c>
    </row>
    <row r="363" spans="2:24">
      <c r="B363" s="39" t="s">
        <v>60</v>
      </c>
      <c r="C363" s="16" t="s">
        <v>39</v>
      </c>
      <c r="D363" s="30" t="s">
        <v>39</v>
      </c>
      <c r="E363" s="30" t="s">
        <v>39</v>
      </c>
      <c r="F363" s="30" t="s">
        <v>39</v>
      </c>
      <c r="G363" s="73" t="s">
        <v>39</v>
      </c>
      <c r="H363" s="16" t="s">
        <v>39</v>
      </c>
      <c r="I363" s="30" t="s">
        <v>39</v>
      </c>
      <c r="J363" s="30" t="s">
        <v>39</v>
      </c>
      <c r="K363" s="30" t="s">
        <v>39</v>
      </c>
      <c r="L363" s="76" t="s">
        <v>39</v>
      </c>
      <c r="N363" s="39" t="s">
        <v>60</v>
      </c>
      <c r="O363" s="16">
        <v>5</v>
      </c>
      <c r="P363" s="30">
        <v>5.3943224045980259E-2</v>
      </c>
      <c r="Q363" s="30">
        <v>0.1</v>
      </c>
      <c r="R363" s="30">
        <v>6.7788644809196066E-2</v>
      </c>
      <c r="S363" s="73">
        <v>1.8428032960262606E-2</v>
      </c>
      <c r="T363" s="16">
        <v>5</v>
      </c>
      <c r="U363" s="30">
        <v>5.5E-2</v>
      </c>
      <c r="V363" s="30">
        <v>0.08</v>
      </c>
      <c r="W363" s="30">
        <v>6.6761112376439349E-2</v>
      </c>
      <c r="X363" s="76">
        <v>9.7257852313142063E-3</v>
      </c>
    </row>
    <row r="364" spans="2:24">
      <c r="B364" s="39" t="s">
        <v>61</v>
      </c>
      <c r="C364" s="17" t="s">
        <v>39</v>
      </c>
      <c r="D364" s="30" t="s">
        <v>39</v>
      </c>
      <c r="E364" s="30" t="s">
        <v>39</v>
      </c>
      <c r="F364" s="30" t="s">
        <v>39</v>
      </c>
      <c r="G364" s="73" t="s">
        <v>39</v>
      </c>
      <c r="H364" s="16" t="s">
        <v>39</v>
      </c>
      <c r="I364" s="30" t="s">
        <v>39</v>
      </c>
      <c r="J364" s="30" t="s">
        <v>39</v>
      </c>
      <c r="K364" s="30" t="s">
        <v>39</v>
      </c>
      <c r="L364" s="76" t="s">
        <v>39</v>
      </c>
      <c r="N364" s="39" t="s">
        <v>61</v>
      </c>
      <c r="O364" s="17">
        <v>6</v>
      </c>
      <c r="P364" s="30">
        <v>0</v>
      </c>
      <c r="Q364" s="30">
        <v>8.6408163265306134E-2</v>
      </c>
      <c r="R364" s="30">
        <v>5.3234693877551024E-2</v>
      </c>
      <c r="S364" s="73">
        <v>3.1406288814389997E-2</v>
      </c>
      <c r="T364" s="16">
        <v>6</v>
      </c>
      <c r="U364" s="30">
        <v>0</v>
      </c>
      <c r="V364" s="30">
        <v>0.08</v>
      </c>
      <c r="W364" s="30">
        <v>4.6416666666666662E-2</v>
      </c>
      <c r="X364" s="76">
        <v>2.8443657758218568E-2</v>
      </c>
    </row>
    <row r="365" spans="2:24">
      <c r="B365" s="39" t="s">
        <v>62</v>
      </c>
      <c r="C365" s="17" t="s">
        <v>39</v>
      </c>
      <c r="D365" s="30" t="s">
        <v>39</v>
      </c>
      <c r="E365" s="30" t="s">
        <v>39</v>
      </c>
      <c r="F365" s="30" t="s">
        <v>39</v>
      </c>
      <c r="G365" s="73" t="s">
        <v>39</v>
      </c>
      <c r="H365" s="16" t="s">
        <v>39</v>
      </c>
      <c r="I365" s="30" t="s">
        <v>39</v>
      </c>
      <c r="J365" s="30" t="s">
        <v>39</v>
      </c>
      <c r="K365" s="30" t="s">
        <v>39</v>
      </c>
      <c r="L365" s="76" t="s">
        <v>39</v>
      </c>
      <c r="N365" s="39" t="s">
        <v>62</v>
      </c>
      <c r="O365" s="17">
        <v>5</v>
      </c>
      <c r="P365" s="30">
        <v>1.9E-2</v>
      </c>
      <c r="Q365" s="30">
        <v>0.08</v>
      </c>
      <c r="R365" s="30">
        <v>5.2783333333333335E-2</v>
      </c>
      <c r="S365" s="73">
        <v>2.5214606657429521E-2</v>
      </c>
      <c r="T365" s="16">
        <v>5</v>
      </c>
      <c r="U365" s="30">
        <v>1.7000000000000001E-2</v>
      </c>
      <c r="V365" s="30">
        <v>9.0269924113851638E-2</v>
      </c>
      <c r="W365" s="30">
        <v>5.1453984822770325E-2</v>
      </c>
      <c r="X365" s="76">
        <v>3.2015997676205304E-2</v>
      </c>
    </row>
    <row r="366" spans="2:24">
      <c r="B366" s="39" t="s">
        <v>63</v>
      </c>
      <c r="C366" s="16" t="s">
        <v>39</v>
      </c>
      <c r="D366" s="30" t="s">
        <v>39</v>
      </c>
      <c r="E366" s="30" t="s">
        <v>39</v>
      </c>
      <c r="F366" s="30" t="s">
        <v>39</v>
      </c>
      <c r="G366" s="73" t="s">
        <v>39</v>
      </c>
      <c r="H366" s="16" t="s">
        <v>39</v>
      </c>
      <c r="I366" s="30" t="s">
        <v>39</v>
      </c>
      <c r="J366" s="30" t="s">
        <v>39</v>
      </c>
      <c r="K366" s="30" t="s">
        <v>39</v>
      </c>
      <c r="L366" s="76" t="s">
        <v>39</v>
      </c>
      <c r="N366" s="39" t="s">
        <v>63</v>
      </c>
      <c r="O366" s="16">
        <v>5</v>
      </c>
      <c r="P366" s="30">
        <v>7.5999999999999998E-2</v>
      </c>
      <c r="Q366" s="30">
        <v>0.16500000000000001</v>
      </c>
      <c r="R366" s="30">
        <v>0.13507142857142854</v>
      </c>
      <c r="S366" s="73">
        <v>3.5853727782733651E-2</v>
      </c>
      <c r="T366" s="16">
        <v>5</v>
      </c>
      <c r="U366" s="30">
        <v>0.05</v>
      </c>
      <c r="V366" s="30">
        <v>0.17199999999999999</v>
      </c>
      <c r="W366" s="30">
        <v>0.11014285714285713</v>
      </c>
      <c r="X366" s="76">
        <v>4.485327553847776E-2</v>
      </c>
    </row>
    <row r="367" spans="2:24">
      <c r="B367" s="39" t="s">
        <v>64</v>
      </c>
      <c r="C367" s="16" t="s">
        <v>39</v>
      </c>
      <c r="D367" s="30" t="s">
        <v>39</v>
      </c>
      <c r="E367" s="30" t="s">
        <v>39</v>
      </c>
      <c r="F367" s="30" t="s">
        <v>39</v>
      </c>
      <c r="G367" s="73" t="s">
        <v>39</v>
      </c>
      <c r="H367" s="16" t="s">
        <v>39</v>
      </c>
      <c r="I367" s="30" t="s">
        <v>39</v>
      </c>
      <c r="J367" s="30" t="s">
        <v>39</v>
      </c>
      <c r="K367" s="30" t="s">
        <v>39</v>
      </c>
      <c r="L367" s="76" t="s">
        <v>39</v>
      </c>
      <c r="N367" s="39" t="s">
        <v>64</v>
      </c>
      <c r="O367" s="16">
        <v>6</v>
      </c>
      <c r="P367" s="30">
        <v>0.05</v>
      </c>
      <c r="Q367" s="30">
        <v>8.4000000000000005E-2</v>
      </c>
      <c r="R367" s="30">
        <v>6.6762122447460825E-2</v>
      </c>
      <c r="S367" s="73">
        <v>1.1724532740518831E-2</v>
      </c>
      <c r="T367" s="16">
        <v>6</v>
      </c>
      <c r="U367" s="30">
        <v>0.05</v>
      </c>
      <c r="V367" s="30">
        <v>0.09</v>
      </c>
      <c r="W367" s="30">
        <v>6.739622589164225E-2</v>
      </c>
      <c r="X367" s="76">
        <v>1.3068933892240155E-2</v>
      </c>
    </row>
    <row r="368" spans="2:24">
      <c r="B368" s="39" t="s">
        <v>65</v>
      </c>
      <c r="C368" s="16" t="s">
        <v>39</v>
      </c>
      <c r="D368" s="30" t="s">
        <v>39</v>
      </c>
      <c r="E368" s="30" t="s">
        <v>39</v>
      </c>
      <c r="F368" s="30" t="s">
        <v>39</v>
      </c>
      <c r="G368" s="73" t="s">
        <v>39</v>
      </c>
      <c r="H368" s="16" t="s">
        <v>39</v>
      </c>
      <c r="I368" s="30" t="s">
        <v>39</v>
      </c>
      <c r="J368" s="30" t="s">
        <v>39</v>
      </c>
      <c r="K368" s="30" t="s">
        <v>39</v>
      </c>
      <c r="L368" s="76" t="s">
        <v>39</v>
      </c>
      <c r="N368" s="39" t="s">
        <v>65</v>
      </c>
      <c r="O368" s="16">
        <v>6</v>
      </c>
      <c r="P368" s="30">
        <v>7.0238095238095224E-2</v>
      </c>
      <c r="Q368" s="30">
        <v>0.1</v>
      </c>
      <c r="R368" s="30">
        <v>8.503968253968254E-2</v>
      </c>
      <c r="S368" s="73">
        <v>1.2189375570354743E-2</v>
      </c>
      <c r="T368" s="16">
        <v>6</v>
      </c>
      <c r="U368" s="30">
        <v>6.7378169946028563E-2</v>
      </c>
      <c r="V368" s="30">
        <v>0.15</v>
      </c>
      <c r="W368" s="30">
        <v>8.8729694991004762E-2</v>
      </c>
      <c r="X368" s="76">
        <v>3.0747569484742991E-2</v>
      </c>
    </row>
    <row r="369" spans="2:24">
      <c r="B369" s="39" t="s">
        <v>66</v>
      </c>
      <c r="C369" s="16" t="s">
        <v>39</v>
      </c>
      <c r="D369" s="30" t="s">
        <v>39</v>
      </c>
      <c r="E369" s="30" t="s">
        <v>39</v>
      </c>
      <c r="F369" s="30" t="s">
        <v>39</v>
      </c>
      <c r="G369" s="73" t="s">
        <v>39</v>
      </c>
      <c r="H369" s="16" t="s">
        <v>39</v>
      </c>
      <c r="I369" s="30" t="s">
        <v>39</v>
      </c>
      <c r="J369" s="30" t="s">
        <v>39</v>
      </c>
      <c r="K369" s="30" t="s">
        <v>39</v>
      </c>
      <c r="L369" s="76" t="s">
        <v>39</v>
      </c>
      <c r="N369" s="39" t="s">
        <v>66</v>
      </c>
      <c r="O369" s="16">
        <v>4</v>
      </c>
      <c r="P369" s="30">
        <v>0.05</v>
      </c>
      <c r="Q369" s="30">
        <v>0.09</v>
      </c>
      <c r="R369" s="30">
        <v>7.1000000000000008E-2</v>
      </c>
      <c r="S369" s="73">
        <v>1.7625738755203003E-2</v>
      </c>
      <c r="T369" s="16">
        <v>4</v>
      </c>
      <c r="U369" s="30">
        <v>0.05</v>
      </c>
      <c r="V369" s="30">
        <v>0.08</v>
      </c>
      <c r="W369" s="30">
        <v>6.7685251398922702E-2</v>
      </c>
      <c r="X369" s="76">
        <v>1.3373193347202734E-2</v>
      </c>
    </row>
    <row r="370" spans="2:24">
      <c r="B370" s="39" t="s">
        <v>67</v>
      </c>
      <c r="C370" s="16" t="s">
        <v>39</v>
      </c>
      <c r="D370" s="30" t="s">
        <v>39</v>
      </c>
      <c r="E370" s="30" t="s">
        <v>39</v>
      </c>
      <c r="F370" s="30" t="s">
        <v>39</v>
      </c>
      <c r="G370" s="73" t="s">
        <v>39</v>
      </c>
      <c r="H370" s="16" t="s">
        <v>39</v>
      </c>
      <c r="I370" s="30" t="s">
        <v>39</v>
      </c>
      <c r="J370" s="30" t="s">
        <v>39</v>
      </c>
      <c r="K370" s="30" t="s">
        <v>39</v>
      </c>
      <c r="L370" s="76" t="s">
        <v>39</v>
      </c>
      <c r="N370" s="39" t="s">
        <v>67</v>
      </c>
      <c r="O370" s="16">
        <v>5</v>
      </c>
      <c r="P370" s="30">
        <v>0.02</v>
      </c>
      <c r="Q370" s="30">
        <v>0.05</v>
      </c>
      <c r="R370" s="30">
        <v>3.5476232820714063E-2</v>
      </c>
      <c r="S370" s="73">
        <v>1.5037752109195919E-2</v>
      </c>
      <c r="T370" s="16">
        <v>5</v>
      </c>
      <c r="U370" s="30">
        <v>0.02</v>
      </c>
      <c r="V370" s="30">
        <v>0.08</v>
      </c>
      <c r="W370" s="30">
        <v>4.7333333333333331E-2</v>
      </c>
      <c r="X370" s="76">
        <v>2.7728845790780575E-2</v>
      </c>
    </row>
    <row r="371" spans="2:24">
      <c r="B371" s="39" t="s">
        <v>68</v>
      </c>
      <c r="C371" s="16" t="s">
        <v>39</v>
      </c>
      <c r="D371" s="30" t="s">
        <v>39</v>
      </c>
      <c r="E371" s="30" t="s">
        <v>39</v>
      </c>
      <c r="F371" s="30" t="s">
        <v>39</v>
      </c>
      <c r="G371" s="73" t="s">
        <v>39</v>
      </c>
      <c r="H371" s="16" t="s">
        <v>39</v>
      </c>
      <c r="I371" s="30" t="s">
        <v>39</v>
      </c>
      <c r="J371" s="30" t="s">
        <v>39</v>
      </c>
      <c r="K371" s="30" t="s">
        <v>39</v>
      </c>
      <c r="L371" s="76" t="s">
        <v>39</v>
      </c>
      <c r="N371" s="39" t="s">
        <v>68</v>
      </c>
      <c r="O371" s="16">
        <v>5</v>
      </c>
      <c r="P371" s="30">
        <v>0.02</v>
      </c>
      <c r="Q371" s="30">
        <v>0.1</v>
      </c>
      <c r="R371" s="30">
        <v>5.0714285714285712E-2</v>
      </c>
      <c r="S371" s="73">
        <v>2.9909045795681356E-2</v>
      </c>
      <c r="T371" s="16">
        <v>5</v>
      </c>
      <c r="U371" s="30">
        <v>0.02</v>
      </c>
      <c r="V371" s="30">
        <v>0.08</v>
      </c>
      <c r="W371" s="30">
        <v>4.855000000000001E-2</v>
      </c>
      <c r="X371" s="76">
        <v>2.1777568734824358E-2</v>
      </c>
    </row>
    <row r="372" spans="2:24">
      <c r="B372" s="39" t="s">
        <v>69</v>
      </c>
      <c r="C372" s="16">
        <v>3</v>
      </c>
      <c r="D372" s="30">
        <v>3.5000000000000003E-2</v>
      </c>
      <c r="E372" s="30">
        <v>5.5E-2</v>
      </c>
      <c r="F372" s="30">
        <v>4.8333333333333332E-2</v>
      </c>
      <c r="G372" s="73">
        <v>1.1547005383792537E-2</v>
      </c>
      <c r="H372" s="16">
        <v>3</v>
      </c>
      <c r="I372" s="30">
        <v>3.5000000000000003E-2</v>
      </c>
      <c r="J372" s="30">
        <v>5.6000000000000001E-2</v>
      </c>
      <c r="K372" s="30">
        <v>4.7000000000000007E-2</v>
      </c>
      <c r="L372" s="76">
        <v>1.0816653826391964E-2</v>
      </c>
      <c r="N372" s="39" t="s">
        <v>69</v>
      </c>
      <c r="O372" s="16">
        <v>5</v>
      </c>
      <c r="P372" s="30">
        <v>5.5E-2</v>
      </c>
      <c r="Q372" s="30">
        <v>0.08</v>
      </c>
      <c r="R372" s="30">
        <v>6.3065714285714294E-2</v>
      </c>
      <c r="S372" s="73">
        <v>9.9265239409885193E-3</v>
      </c>
      <c r="T372" s="16">
        <v>5</v>
      </c>
      <c r="U372" s="30">
        <v>0.05</v>
      </c>
      <c r="V372" s="30">
        <v>0.08</v>
      </c>
      <c r="W372" s="30">
        <v>6.1542857142857142E-2</v>
      </c>
      <c r="X372" s="76">
        <v>1.1296739641622804E-2</v>
      </c>
    </row>
    <row r="373" spans="2:24">
      <c r="B373" s="39" t="s">
        <v>70</v>
      </c>
      <c r="C373" s="16" t="s">
        <v>39</v>
      </c>
      <c r="D373" s="30" t="s">
        <v>39</v>
      </c>
      <c r="E373" s="30" t="s">
        <v>39</v>
      </c>
      <c r="F373" s="30" t="s">
        <v>39</v>
      </c>
      <c r="G373" s="73" t="s">
        <v>39</v>
      </c>
      <c r="H373" s="16" t="s">
        <v>39</v>
      </c>
      <c r="I373" s="30" t="s">
        <v>39</v>
      </c>
      <c r="J373" s="30" t="s">
        <v>39</v>
      </c>
      <c r="K373" s="30" t="s">
        <v>39</v>
      </c>
      <c r="L373" s="76" t="s">
        <v>39</v>
      </c>
      <c r="N373" s="39" t="s">
        <v>70</v>
      </c>
      <c r="O373" s="16">
        <v>5</v>
      </c>
      <c r="P373" s="30">
        <v>0.08</v>
      </c>
      <c r="Q373" s="30">
        <v>0.11</v>
      </c>
      <c r="R373" s="30">
        <v>8.6250827178378786E-2</v>
      </c>
      <c r="S373" s="73">
        <v>1.3287293316977193E-2</v>
      </c>
      <c r="T373" s="16">
        <v>5</v>
      </c>
      <c r="U373" s="30">
        <v>0.1091203615002912</v>
      </c>
      <c r="V373" s="30">
        <v>0.11</v>
      </c>
      <c r="W373" s="30">
        <v>0.10982407230005824</v>
      </c>
      <c r="X373" s="76">
        <v>3.93386296194963E-4</v>
      </c>
    </row>
    <row r="374" spans="2:24">
      <c r="B374" s="39" t="s">
        <v>71</v>
      </c>
      <c r="C374" s="16" t="s">
        <v>39</v>
      </c>
      <c r="D374" s="30" t="s">
        <v>39</v>
      </c>
      <c r="E374" s="30" t="s">
        <v>39</v>
      </c>
      <c r="F374" s="30" t="s">
        <v>39</v>
      </c>
      <c r="G374" s="73" t="s">
        <v>39</v>
      </c>
      <c r="H374" s="16" t="s">
        <v>39</v>
      </c>
      <c r="I374" s="30" t="s">
        <v>39</v>
      </c>
      <c r="J374" s="30" t="s">
        <v>39</v>
      </c>
      <c r="K374" s="30" t="s">
        <v>39</v>
      </c>
      <c r="L374" s="76" t="s">
        <v>39</v>
      </c>
      <c r="N374" s="39" t="s">
        <v>71</v>
      </c>
      <c r="O374" s="16">
        <v>5</v>
      </c>
      <c r="P374" s="30">
        <v>1.4999999999999999E-2</v>
      </c>
      <c r="Q374" s="30">
        <v>3.3320926988770858E-2</v>
      </c>
      <c r="R374" s="30">
        <v>2.5664185397754169E-2</v>
      </c>
      <c r="S374" s="73">
        <v>7.7786906793416493E-3</v>
      </c>
      <c r="T374" s="16">
        <v>5</v>
      </c>
      <c r="U374" s="30">
        <v>0.02</v>
      </c>
      <c r="V374" s="30">
        <v>8.8294989415756212E-2</v>
      </c>
      <c r="W374" s="30">
        <v>3.6287997883151249E-2</v>
      </c>
      <c r="X374" s="76">
        <v>2.9358142946593859E-2</v>
      </c>
    </row>
    <row r="375" spans="2:24">
      <c r="B375" s="39" t="s">
        <v>72</v>
      </c>
      <c r="C375" s="16" t="s">
        <v>39</v>
      </c>
      <c r="D375" s="30" t="s">
        <v>39</v>
      </c>
      <c r="E375" s="30" t="s">
        <v>39</v>
      </c>
      <c r="F375" s="30" t="s">
        <v>39</v>
      </c>
      <c r="G375" s="73" t="s">
        <v>39</v>
      </c>
      <c r="H375" s="16" t="s">
        <v>39</v>
      </c>
      <c r="I375" s="30" t="s">
        <v>39</v>
      </c>
      <c r="J375" s="30" t="s">
        <v>39</v>
      </c>
      <c r="K375" s="30" t="s">
        <v>39</v>
      </c>
      <c r="L375" s="76" t="s">
        <v>39</v>
      </c>
      <c r="N375" s="39" t="s">
        <v>72</v>
      </c>
      <c r="O375" s="16">
        <v>3</v>
      </c>
      <c r="P375" s="30">
        <v>6.6272727272727275E-2</v>
      </c>
      <c r="Q375" s="30">
        <v>0.15</v>
      </c>
      <c r="R375" s="30">
        <v>9.5424242424242425E-2</v>
      </c>
      <c r="S375" s="73">
        <v>4.7300720150138954E-2</v>
      </c>
      <c r="T375" s="16">
        <v>3</v>
      </c>
      <c r="U375" s="30">
        <v>0.02</v>
      </c>
      <c r="V375" s="30">
        <v>6.5250000000000002E-2</v>
      </c>
      <c r="W375" s="30">
        <v>4.6749999999999993E-2</v>
      </c>
      <c r="X375" s="76">
        <v>2.3726303968380769E-2</v>
      </c>
    </row>
    <row r="376" spans="2:24">
      <c r="B376" s="39" t="s">
        <v>73</v>
      </c>
      <c r="C376" s="16" t="s">
        <v>39</v>
      </c>
      <c r="D376" s="30" t="s">
        <v>39</v>
      </c>
      <c r="E376" s="30" t="s">
        <v>39</v>
      </c>
      <c r="F376" s="30" t="s">
        <v>39</v>
      </c>
      <c r="G376" s="73" t="s">
        <v>39</v>
      </c>
      <c r="H376" s="16" t="s">
        <v>39</v>
      </c>
      <c r="I376" s="30" t="s">
        <v>39</v>
      </c>
      <c r="J376" s="30" t="s">
        <v>39</v>
      </c>
      <c r="K376" s="30" t="s">
        <v>39</v>
      </c>
      <c r="L376" s="76" t="s">
        <v>39</v>
      </c>
      <c r="N376" s="39" t="s">
        <v>73</v>
      </c>
      <c r="O376" s="16">
        <v>4</v>
      </c>
      <c r="P376" s="30">
        <v>0</v>
      </c>
      <c r="Q376" s="30">
        <v>6.7783161861035085E-2</v>
      </c>
      <c r="R376" s="30">
        <v>3.3945790465258772E-2</v>
      </c>
      <c r="S376" s="73">
        <v>3.0601145243461435E-2</v>
      </c>
      <c r="T376" s="16">
        <v>4</v>
      </c>
      <c r="U376" s="30">
        <v>0</v>
      </c>
      <c r="V376" s="30">
        <v>0.1</v>
      </c>
      <c r="W376" s="30">
        <v>5.0732777760033945E-2</v>
      </c>
      <c r="X376" s="76">
        <v>4.9591319427214849E-2</v>
      </c>
    </row>
    <row r="377" spans="2:24">
      <c r="B377" s="39" t="s">
        <v>74</v>
      </c>
      <c r="C377" s="16" t="s">
        <v>39</v>
      </c>
      <c r="D377" s="30" t="s">
        <v>39</v>
      </c>
      <c r="E377" s="30" t="s">
        <v>39</v>
      </c>
      <c r="F377" s="30" t="s">
        <v>39</v>
      </c>
      <c r="G377" s="73" t="s">
        <v>39</v>
      </c>
      <c r="H377" s="16" t="s">
        <v>39</v>
      </c>
      <c r="I377" s="30" t="s">
        <v>39</v>
      </c>
      <c r="J377" s="30" t="s">
        <v>39</v>
      </c>
      <c r="K377" s="30" t="s">
        <v>39</v>
      </c>
      <c r="L377" s="76" t="s">
        <v>39</v>
      </c>
      <c r="N377" s="39" t="s">
        <v>74</v>
      </c>
      <c r="O377" s="16">
        <v>4</v>
      </c>
      <c r="P377" s="30">
        <v>0.4</v>
      </c>
      <c r="Q377" s="30">
        <v>0.64015740740740734</v>
      </c>
      <c r="R377" s="30">
        <v>0.47253935185185181</v>
      </c>
      <c r="S377" s="73">
        <v>0.11420413020012378</v>
      </c>
      <c r="T377" s="16">
        <v>4</v>
      </c>
      <c r="U377" s="30">
        <v>0.35</v>
      </c>
      <c r="V377" s="30">
        <v>0.6</v>
      </c>
      <c r="W377" s="30">
        <v>0.44166666666666665</v>
      </c>
      <c r="X377" s="76">
        <v>0.10929064207170008</v>
      </c>
    </row>
    <row r="378" spans="2:24">
      <c r="B378" s="39" t="s">
        <v>75</v>
      </c>
      <c r="C378" s="16" t="s">
        <v>39</v>
      </c>
      <c r="D378" s="30" t="s">
        <v>39</v>
      </c>
      <c r="E378" s="30" t="s">
        <v>39</v>
      </c>
      <c r="F378" s="30" t="s">
        <v>39</v>
      </c>
      <c r="G378" s="73" t="s">
        <v>39</v>
      </c>
      <c r="H378" s="16" t="s">
        <v>39</v>
      </c>
      <c r="I378" s="30" t="s">
        <v>39</v>
      </c>
      <c r="J378" s="30" t="s">
        <v>39</v>
      </c>
      <c r="K378" s="30" t="s">
        <v>39</v>
      </c>
      <c r="L378" s="76" t="s">
        <v>39</v>
      </c>
      <c r="N378" s="39" t="s">
        <v>75</v>
      </c>
      <c r="O378" s="16">
        <v>5</v>
      </c>
      <c r="P378" s="30">
        <v>0.05</v>
      </c>
      <c r="Q378" s="30">
        <v>0.1</v>
      </c>
      <c r="R378" s="30">
        <v>7.141111111111112E-2</v>
      </c>
      <c r="S378" s="73">
        <v>1.8972510978768922E-2</v>
      </c>
      <c r="T378" s="16">
        <v>5</v>
      </c>
      <c r="U378" s="30">
        <v>0.05</v>
      </c>
      <c r="V378" s="30">
        <v>0.1</v>
      </c>
      <c r="W378" s="30">
        <v>7.2849999999999998E-2</v>
      </c>
      <c r="X378" s="76">
        <v>1.9637018612813962E-2</v>
      </c>
    </row>
    <row r="379" spans="2:24">
      <c r="B379" s="39" t="s">
        <v>76</v>
      </c>
      <c r="C379" s="16">
        <v>3</v>
      </c>
      <c r="D379" s="29">
        <v>0.05</v>
      </c>
      <c r="E379" s="29">
        <v>0.09</v>
      </c>
      <c r="F379" s="29">
        <v>6.3333333333333339E-2</v>
      </c>
      <c r="G379" s="73">
        <v>2.3094010767585035E-2</v>
      </c>
      <c r="H379" s="16">
        <v>3</v>
      </c>
      <c r="I379" s="30">
        <v>0.05</v>
      </c>
      <c r="J379" s="30">
        <v>0.12</v>
      </c>
      <c r="K379" s="30">
        <v>7.333333333333332E-2</v>
      </c>
      <c r="L379" s="76">
        <v>4.0414518843273829E-2</v>
      </c>
      <c r="N379" s="39" t="s">
        <v>76</v>
      </c>
      <c r="O379" s="16">
        <v>7</v>
      </c>
      <c r="P379" s="29">
        <v>2.9034255924489279E-2</v>
      </c>
      <c r="Q379" s="29">
        <v>0.04</v>
      </c>
      <c r="R379" s="29">
        <v>3.557632227492704E-2</v>
      </c>
      <c r="S379" s="73">
        <v>5.5266787920421638E-3</v>
      </c>
      <c r="T379" s="16">
        <v>7</v>
      </c>
      <c r="U379" s="30">
        <v>0.02</v>
      </c>
      <c r="V379" s="30">
        <v>0.05</v>
      </c>
      <c r="W379" s="30">
        <v>3.6785714285714297E-2</v>
      </c>
      <c r="X379" s="76">
        <v>1.1430431396266776E-2</v>
      </c>
    </row>
    <row r="380" spans="2:24">
      <c r="B380" s="39" t="s">
        <v>78</v>
      </c>
      <c r="C380" s="16">
        <v>4</v>
      </c>
      <c r="D380" s="29">
        <v>4.4999999999999998E-2</v>
      </c>
      <c r="E380" s="29">
        <v>0.08</v>
      </c>
      <c r="F380" s="29">
        <v>5.8749999999999997E-2</v>
      </c>
      <c r="G380" s="73">
        <v>1.5478479684172266E-2</v>
      </c>
      <c r="H380" s="16">
        <v>4</v>
      </c>
      <c r="I380" s="30">
        <v>0.04</v>
      </c>
      <c r="J380" s="30">
        <v>0.08</v>
      </c>
      <c r="K380" s="30">
        <v>6.25E-2</v>
      </c>
      <c r="L380" s="76">
        <v>2.0615528128088288E-2</v>
      </c>
      <c r="N380" s="39" t="s">
        <v>78</v>
      </c>
      <c r="O380" s="16">
        <v>6</v>
      </c>
      <c r="P380" s="29">
        <v>0.02</v>
      </c>
      <c r="Q380" s="29">
        <v>7.0000000000000007E-2</v>
      </c>
      <c r="R380" s="29">
        <v>4.5299954530423271E-2</v>
      </c>
      <c r="S380" s="73">
        <v>1.8818588966418505E-2</v>
      </c>
      <c r="T380" s="16">
        <v>6</v>
      </c>
      <c r="U380" s="30">
        <v>0.02</v>
      </c>
      <c r="V380" s="30">
        <v>7.0000000000000007E-2</v>
      </c>
      <c r="W380" s="30">
        <v>4.7123897707231029E-2</v>
      </c>
      <c r="X380" s="76">
        <v>1.6943011799107285E-2</v>
      </c>
    </row>
    <row r="381" spans="2:24" ht="15" thickBot="1">
      <c r="B381" s="40" t="s">
        <v>80</v>
      </c>
      <c r="C381" s="18" t="s">
        <v>39</v>
      </c>
      <c r="D381" s="31" t="s">
        <v>39</v>
      </c>
      <c r="E381" s="31" t="s">
        <v>39</v>
      </c>
      <c r="F381" s="31" t="s">
        <v>39</v>
      </c>
      <c r="G381" s="74" t="s">
        <v>39</v>
      </c>
      <c r="H381" s="18" t="s">
        <v>39</v>
      </c>
      <c r="I381" s="31" t="s">
        <v>39</v>
      </c>
      <c r="J381" s="31" t="s">
        <v>39</v>
      </c>
      <c r="K381" s="31" t="s">
        <v>39</v>
      </c>
      <c r="L381" s="74" t="s">
        <v>39</v>
      </c>
      <c r="N381" s="40" t="s">
        <v>80</v>
      </c>
      <c r="O381" s="18">
        <v>4</v>
      </c>
      <c r="P381" s="31">
        <v>2.3E-2</v>
      </c>
      <c r="Q381" s="31">
        <v>7.0000000000000007E-2</v>
      </c>
      <c r="R381" s="31">
        <v>4.945833333333334E-2</v>
      </c>
      <c r="S381" s="74">
        <v>1.9589006270524966E-2</v>
      </c>
      <c r="T381" s="18">
        <v>4</v>
      </c>
      <c r="U381" s="31">
        <v>0.02</v>
      </c>
      <c r="V381" s="31">
        <v>0.08</v>
      </c>
      <c r="W381" s="31">
        <v>6.0499999999999998E-2</v>
      </c>
      <c r="X381" s="74">
        <v>2.8301943396169815E-2</v>
      </c>
    </row>
  </sheetData>
  <sortState xmlns:xlrd2="http://schemas.microsoft.com/office/spreadsheetml/2017/richdata2" ref="M341:X381">
    <sortCondition ref="N340:N381"/>
  </sortState>
  <mergeCells count="68">
    <mergeCell ref="T290:X290"/>
    <mergeCell ref="C292:F292"/>
    <mergeCell ref="H292:L292"/>
    <mergeCell ref="O292:S292"/>
    <mergeCell ref="T292:X292"/>
    <mergeCell ref="C290:F290"/>
    <mergeCell ref="H290:L290"/>
    <mergeCell ref="T243:X243"/>
    <mergeCell ref="C245:F245"/>
    <mergeCell ref="H245:L245"/>
    <mergeCell ref="O245:S245"/>
    <mergeCell ref="T245:X245"/>
    <mergeCell ref="C243:F243"/>
    <mergeCell ref="H243:L243"/>
    <mergeCell ref="T196:X196"/>
    <mergeCell ref="C198:F198"/>
    <mergeCell ref="H198:L198"/>
    <mergeCell ref="O198:S198"/>
    <mergeCell ref="T198:X198"/>
    <mergeCell ref="C196:F196"/>
    <mergeCell ref="H196:L196"/>
    <mergeCell ref="T149:X149"/>
    <mergeCell ref="C151:F151"/>
    <mergeCell ref="H151:L151"/>
    <mergeCell ref="O151:S151"/>
    <mergeCell ref="T151:X151"/>
    <mergeCell ref="C149:F149"/>
    <mergeCell ref="H149:L149"/>
    <mergeCell ref="T102:X102"/>
    <mergeCell ref="C104:F104"/>
    <mergeCell ref="H104:L104"/>
    <mergeCell ref="O104:S104"/>
    <mergeCell ref="T104:X104"/>
    <mergeCell ref="C102:F102"/>
    <mergeCell ref="H102:L102"/>
    <mergeCell ref="T55:X55"/>
    <mergeCell ref="C57:F57"/>
    <mergeCell ref="H57:L57"/>
    <mergeCell ref="O57:S57"/>
    <mergeCell ref="T57:X57"/>
    <mergeCell ref="C55:F55"/>
    <mergeCell ref="H55:L55"/>
    <mergeCell ref="O8:S8"/>
    <mergeCell ref="T8:X8"/>
    <mergeCell ref="C10:F10"/>
    <mergeCell ref="H10:L10"/>
    <mergeCell ref="O10:S10"/>
    <mergeCell ref="T10:X10"/>
    <mergeCell ref="C8:F8"/>
    <mergeCell ref="H8:L8"/>
    <mergeCell ref="H50:L50"/>
    <mergeCell ref="H51:L51"/>
    <mergeCell ref="C50:G50"/>
    <mergeCell ref="C51:G51"/>
    <mergeCell ref="O337:S337"/>
    <mergeCell ref="O55:S55"/>
    <mergeCell ref="O102:S102"/>
    <mergeCell ref="O149:S149"/>
    <mergeCell ref="O196:S196"/>
    <mergeCell ref="O243:S243"/>
    <mergeCell ref="O290:S290"/>
    <mergeCell ref="T337:X337"/>
    <mergeCell ref="O339:S339"/>
    <mergeCell ref="T339:X339"/>
    <mergeCell ref="C337:F337"/>
    <mergeCell ref="H337:L337"/>
    <mergeCell ref="C339:F339"/>
    <mergeCell ref="H339:L339"/>
  </mergeCells>
  <conditionalFormatting sqref="D58:F96">
    <cfRule type="colorScale" priority="27">
      <colorScale>
        <cfvo type="min"/>
        <cfvo type="percentile" val="50"/>
        <cfvo type="max"/>
        <color rgb="FF63BE7B"/>
        <color rgb="FFFFEB84"/>
        <color rgb="FFF8696B"/>
      </colorScale>
    </cfRule>
  </conditionalFormatting>
  <conditionalFormatting sqref="D97:F99 I58:K99">
    <cfRule type="colorScale" priority="28">
      <colorScale>
        <cfvo type="min"/>
        <cfvo type="percentile" val="50"/>
        <cfvo type="max"/>
        <color rgb="FF63BE7B"/>
        <color rgb="FFFFEB84"/>
        <color rgb="FFF8696B"/>
      </colorScale>
    </cfRule>
  </conditionalFormatting>
  <conditionalFormatting sqref="D105:F143">
    <cfRule type="colorScale" priority="23">
      <colorScale>
        <cfvo type="min"/>
        <cfvo type="percentile" val="50"/>
        <cfvo type="max"/>
        <color rgb="FF63BE7B"/>
        <color rgb="FFFFEB84"/>
        <color rgb="FFF8696B"/>
      </colorScale>
    </cfRule>
  </conditionalFormatting>
  <conditionalFormatting sqref="D144:F146 I105:K146">
    <cfRule type="colorScale" priority="24">
      <colorScale>
        <cfvo type="min"/>
        <cfvo type="percentile" val="50"/>
        <cfvo type="max"/>
        <color rgb="FF63BE7B"/>
        <color rgb="FFFFEB84"/>
        <color rgb="FFF8696B"/>
      </colorScale>
    </cfRule>
  </conditionalFormatting>
  <conditionalFormatting sqref="D152:F190">
    <cfRule type="colorScale" priority="19">
      <colorScale>
        <cfvo type="min"/>
        <cfvo type="percentile" val="50"/>
        <cfvo type="max"/>
        <color rgb="FF63BE7B"/>
        <color rgb="FFFFEB84"/>
        <color rgb="FFF8696B"/>
      </colorScale>
    </cfRule>
  </conditionalFormatting>
  <conditionalFormatting sqref="D191:F193 I152:K193">
    <cfRule type="colorScale" priority="20">
      <colorScale>
        <cfvo type="min"/>
        <cfvo type="percentile" val="50"/>
        <cfvo type="max"/>
        <color rgb="FF63BE7B"/>
        <color rgb="FFFFEB84"/>
        <color rgb="FFF8696B"/>
      </colorScale>
    </cfRule>
  </conditionalFormatting>
  <conditionalFormatting sqref="D199:F237">
    <cfRule type="colorScale" priority="15">
      <colorScale>
        <cfvo type="min"/>
        <cfvo type="percentile" val="50"/>
        <cfvo type="max"/>
        <color rgb="FF63BE7B"/>
        <color rgb="FFFFEB84"/>
        <color rgb="FFF8696B"/>
      </colorScale>
    </cfRule>
  </conditionalFormatting>
  <conditionalFormatting sqref="D238:F240 I199:K240">
    <cfRule type="colorScale" priority="16">
      <colorScale>
        <cfvo type="min"/>
        <cfvo type="percentile" val="50"/>
        <cfvo type="max"/>
        <color rgb="FF63BE7B"/>
        <color rgb="FFFFEB84"/>
        <color rgb="FFF8696B"/>
      </colorScale>
    </cfRule>
  </conditionalFormatting>
  <conditionalFormatting sqref="D246:F284">
    <cfRule type="colorScale" priority="11">
      <colorScale>
        <cfvo type="min"/>
        <cfvo type="percentile" val="50"/>
        <cfvo type="max"/>
        <color rgb="FF63BE7B"/>
        <color rgb="FFFFEB84"/>
        <color rgb="FFF8696B"/>
      </colorScale>
    </cfRule>
  </conditionalFormatting>
  <conditionalFormatting sqref="D285:F287 I246:K287">
    <cfRule type="colorScale" priority="12">
      <colorScale>
        <cfvo type="min"/>
        <cfvo type="percentile" val="50"/>
        <cfvo type="max"/>
        <color rgb="FF63BE7B"/>
        <color rgb="FFFFEB84"/>
        <color rgb="FFF8696B"/>
      </colorScale>
    </cfRule>
  </conditionalFormatting>
  <conditionalFormatting sqref="D293:F331">
    <cfRule type="colorScale" priority="7">
      <colorScale>
        <cfvo type="min"/>
        <cfvo type="percentile" val="50"/>
        <cfvo type="max"/>
        <color rgb="FF63BE7B"/>
        <color rgb="FFFFEB84"/>
        <color rgb="FFF8696B"/>
      </colorScale>
    </cfRule>
  </conditionalFormatting>
  <conditionalFormatting sqref="D332:F334 I293:K334">
    <cfRule type="colorScale" priority="8">
      <colorScale>
        <cfvo type="min"/>
        <cfvo type="percentile" val="50"/>
        <cfvo type="max"/>
        <color rgb="FF63BE7B"/>
        <color rgb="FFFFEB84"/>
        <color rgb="FFF8696B"/>
      </colorScale>
    </cfRule>
  </conditionalFormatting>
  <conditionalFormatting sqref="D340:F378">
    <cfRule type="colorScale" priority="3">
      <colorScale>
        <cfvo type="min"/>
        <cfvo type="percentile" val="50"/>
        <cfvo type="max"/>
        <color rgb="FF63BE7B"/>
        <color rgb="FFFFEB84"/>
        <color rgb="FFF8696B"/>
      </colorScale>
    </cfRule>
  </conditionalFormatting>
  <conditionalFormatting sqref="D379:F381 I340:K381">
    <cfRule type="colorScale" priority="4">
      <colorScale>
        <cfvo type="min"/>
        <cfvo type="percentile" val="50"/>
        <cfvo type="max"/>
        <color rgb="FF63BE7B"/>
        <color rgb="FFFFEB84"/>
        <color rgb="FFF8696B"/>
      </colorScale>
    </cfRule>
  </conditionalFormatting>
  <conditionalFormatting sqref="I52:K52 D52:F52 D11:F49 I11:K49">
    <cfRule type="colorScale" priority="315">
      <colorScale>
        <cfvo type="min"/>
        <cfvo type="percentile" val="50"/>
        <cfvo type="max"/>
        <color rgb="FF63BE7B"/>
        <color rgb="FFFFEB84"/>
        <color rgb="FFF8696B"/>
      </colorScale>
    </cfRule>
  </conditionalFormatting>
  <conditionalFormatting sqref="P11:R49">
    <cfRule type="colorScale" priority="62">
      <colorScale>
        <cfvo type="min"/>
        <cfvo type="percentile" val="50"/>
        <cfvo type="max"/>
        <color rgb="FF63BE7B"/>
        <color rgb="FFFFEB84"/>
        <color rgb="FFF8696B"/>
      </colorScale>
    </cfRule>
  </conditionalFormatting>
  <conditionalFormatting sqref="P50:R52 Y11:Y52 U11:W52">
    <cfRule type="colorScale" priority="644">
      <colorScale>
        <cfvo type="min"/>
        <cfvo type="percentile" val="50"/>
        <cfvo type="max"/>
        <color rgb="FF63BE7B"/>
        <color rgb="FFFFEB84"/>
        <color rgb="FFF8696B"/>
      </colorScale>
    </cfRule>
  </conditionalFormatting>
  <conditionalFormatting sqref="P58:R96">
    <cfRule type="colorScale" priority="25">
      <colorScale>
        <cfvo type="min"/>
        <cfvo type="percentile" val="50"/>
        <cfvo type="max"/>
        <color rgb="FF63BE7B"/>
        <color rgb="FFFFEB84"/>
        <color rgb="FFF8696B"/>
      </colorScale>
    </cfRule>
  </conditionalFormatting>
  <conditionalFormatting sqref="P97:R99 U58:W99">
    <cfRule type="colorScale" priority="26">
      <colorScale>
        <cfvo type="min"/>
        <cfvo type="percentile" val="50"/>
        <cfvo type="max"/>
        <color rgb="FF63BE7B"/>
        <color rgb="FFFFEB84"/>
        <color rgb="FFF8696B"/>
      </colorScale>
    </cfRule>
  </conditionalFormatting>
  <conditionalFormatting sqref="P105:R143">
    <cfRule type="colorScale" priority="21">
      <colorScale>
        <cfvo type="min"/>
        <cfvo type="percentile" val="50"/>
        <cfvo type="max"/>
        <color rgb="FF63BE7B"/>
        <color rgb="FFFFEB84"/>
        <color rgb="FFF8696B"/>
      </colorScale>
    </cfRule>
  </conditionalFormatting>
  <conditionalFormatting sqref="P144:R146 U105:W146">
    <cfRule type="colorScale" priority="22">
      <colorScale>
        <cfvo type="min"/>
        <cfvo type="percentile" val="50"/>
        <cfvo type="max"/>
        <color rgb="FF63BE7B"/>
        <color rgb="FFFFEB84"/>
        <color rgb="FFF8696B"/>
      </colorScale>
    </cfRule>
  </conditionalFormatting>
  <conditionalFormatting sqref="P152:R190">
    <cfRule type="colorScale" priority="17">
      <colorScale>
        <cfvo type="min"/>
        <cfvo type="percentile" val="50"/>
        <cfvo type="max"/>
        <color rgb="FF63BE7B"/>
        <color rgb="FFFFEB84"/>
        <color rgb="FFF8696B"/>
      </colorScale>
    </cfRule>
  </conditionalFormatting>
  <conditionalFormatting sqref="P191:R193 U152:W193">
    <cfRule type="colorScale" priority="18">
      <colorScale>
        <cfvo type="min"/>
        <cfvo type="percentile" val="50"/>
        <cfvo type="max"/>
        <color rgb="FF63BE7B"/>
        <color rgb="FFFFEB84"/>
        <color rgb="FFF8696B"/>
      </colorScale>
    </cfRule>
  </conditionalFormatting>
  <conditionalFormatting sqref="P199:R237">
    <cfRule type="colorScale" priority="13">
      <colorScale>
        <cfvo type="min"/>
        <cfvo type="percentile" val="50"/>
        <cfvo type="max"/>
        <color rgb="FF63BE7B"/>
        <color rgb="FFFFEB84"/>
        <color rgb="FFF8696B"/>
      </colorScale>
    </cfRule>
  </conditionalFormatting>
  <conditionalFormatting sqref="P238:R240 U199:W240">
    <cfRule type="colorScale" priority="14">
      <colorScale>
        <cfvo type="min"/>
        <cfvo type="percentile" val="50"/>
        <cfvo type="max"/>
        <color rgb="FF63BE7B"/>
        <color rgb="FFFFEB84"/>
        <color rgb="FFF8696B"/>
      </colorScale>
    </cfRule>
  </conditionalFormatting>
  <conditionalFormatting sqref="P246:R284">
    <cfRule type="colorScale" priority="9">
      <colorScale>
        <cfvo type="min"/>
        <cfvo type="percentile" val="50"/>
        <cfvo type="max"/>
        <color rgb="FF63BE7B"/>
        <color rgb="FFFFEB84"/>
        <color rgb="FFF8696B"/>
      </colorScale>
    </cfRule>
  </conditionalFormatting>
  <conditionalFormatting sqref="P285:R287 U246:W287">
    <cfRule type="colorScale" priority="10">
      <colorScale>
        <cfvo type="min"/>
        <cfvo type="percentile" val="50"/>
        <cfvo type="max"/>
        <color rgb="FF63BE7B"/>
        <color rgb="FFFFEB84"/>
        <color rgb="FFF8696B"/>
      </colorScale>
    </cfRule>
  </conditionalFormatting>
  <conditionalFormatting sqref="P293:R331">
    <cfRule type="colorScale" priority="5">
      <colorScale>
        <cfvo type="min"/>
        <cfvo type="percentile" val="50"/>
        <cfvo type="max"/>
        <color rgb="FF63BE7B"/>
        <color rgb="FFFFEB84"/>
        <color rgb="FFF8696B"/>
      </colorScale>
    </cfRule>
  </conditionalFormatting>
  <conditionalFormatting sqref="P332:R334 U293:W334">
    <cfRule type="colorScale" priority="6">
      <colorScale>
        <cfvo type="min"/>
        <cfvo type="percentile" val="50"/>
        <cfvo type="max"/>
        <color rgb="FF63BE7B"/>
        <color rgb="FFFFEB84"/>
        <color rgb="FFF8696B"/>
      </colorScale>
    </cfRule>
  </conditionalFormatting>
  <conditionalFormatting sqref="P340:R378">
    <cfRule type="colorScale" priority="1">
      <colorScale>
        <cfvo type="min"/>
        <cfvo type="percentile" val="50"/>
        <cfvo type="max"/>
        <color rgb="FF63BE7B"/>
        <color rgb="FFFFEB84"/>
        <color rgb="FFF8696B"/>
      </colorScale>
    </cfRule>
  </conditionalFormatting>
  <conditionalFormatting sqref="P379:R381 U340:W381">
    <cfRule type="colorScale" priority="2">
      <colorScale>
        <cfvo type="min"/>
        <cfvo type="percentile" val="50"/>
        <cfvo type="max"/>
        <color rgb="FF63BE7B"/>
        <color rgb="FFFFEB84"/>
        <color rgb="FFF8696B"/>
      </colorScale>
    </cfRule>
  </conditionalFormatting>
  <conditionalFormatting sqref="Y58:Y99">
    <cfRule type="colorScale" priority="151">
      <colorScale>
        <cfvo type="min"/>
        <cfvo type="percentile" val="50"/>
        <cfvo type="max"/>
        <color rgb="FF63BE7B"/>
        <color rgb="FFFFEB84"/>
        <color rgb="FFF8696B"/>
      </colorScale>
    </cfRule>
  </conditionalFormatting>
  <conditionalFormatting sqref="Y105:Y146">
    <cfRule type="colorScale" priority="150">
      <colorScale>
        <cfvo type="min"/>
        <cfvo type="percentile" val="50"/>
        <cfvo type="max"/>
        <color rgb="FF63BE7B"/>
        <color rgb="FFFFEB84"/>
        <color rgb="FFF8696B"/>
      </colorScale>
    </cfRule>
  </conditionalFormatting>
  <conditionalFormatting sqref="Y152:Y193">
    <cfRule type="colorScale" priority="149">
      <colorScale>
        <cfvo type="min"/>
        <cfvo type="percentile" val="50"/>
        <cfvo type="max"/>
        <color rgb="FF63BE7B"/>
        <color rgb="FFFFEB84"/>
        <color rgb="FFF8696B"/>
      </colorScale>
    </cfRule>
  </conditionalFormatting>
  <conditionalFormatting sqref="Y199:Y240">
    <cfRule type="colorScale" priority="148">
      <colorScale>
        <cfvo type="min"/>
        <cfvo type="percentile" val="50"/>
        <cfvo type="max"/>
        <color rgb="FF63BE7B"/>
        <color rgb="FFFFEB84"/>
        <color rgb="FFF8696B"/>
      </colorScale>
    </cfRule>
  </conditionalFormatting>
  <conditionalFormatting sqref="Y246:Y287">
    <cfRule type="colorScale" priority="147">
      <colorScale>
        <cfvo type="min"/>
        <cfvo type="percentile" val="50"/>
        <cfvo type="max"/>
        <color rgb="FF63BE7B"/>
        <color rgb="FFFFEB84"/>
        <color rgb="FFF8696B"/>
      </colorScale>
    </cfRule>
  </conditionalFormatting>
  <conditionalFormatting sqref="Y293:Y334">
    <cfRule type="colorScale" priority="146">
      <colorScale>
        <cfvo type="min"/>
        <cfvo type="percentile" val="50"/>
        <cfvo type="max"/>
        <color rgb="FF63BE7B"/>
        <color rgb="FFFFEB84"/>
        <color rgb="FFF8696B"/>
      </colorScale>
    </cfRule>
  </conditionalFormatting>
  <pageMargins left="0.7" right="0.7" top="0.75" bottom="0.75" header="0.3" footer="0.3"/>
  <pageSetup paperSize="9"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9E718-38FB-4EBD-9C9D-B454A120415A}">
  <dimension ref="B7:AC34"/>
  <sheetViews>
    <sheetView zoomScaleNormal="100" workbookViewId="0"/>
  </sheetViews>
  <sheetFormatPr baseColWidth="10" defaultColWidth="9.1640625" defaultRowHeight="15"/>
  <cols>
    <col min="1" max="1" width="9.1640625" style="8"/>
    <col min="2" max="2" width="47" style="8" customWidth="1"/>
    <col min="3" max="6" width="10" style="8" customWidth="1"/>
    <col min="7" max="7" width="11.1640625" style="8" customWidth="1"/>
    <col min="8" max="12" width="10" style="8" customWidth="1"/>
    <col min="13" max="16384" width="9.1640625" style="8"/>
  </cols>
  <sheetData>
    <row r="7" spans="2:12" ht="16" thickBot="1"/>
    <row r="8" spans="2:12" ht="16" thickBot="1">
      <c r="B8" s="14" t="s">
        <v>95</v>
      </c>
      <c r="C8" s="117">
        <v>2025</v>
      </c>
      <c r="D8" s="118"/>
      <c r="E8" s="118"/>
      <c r="F8" s="118"/>
      <c r="G8" s="119"/>
      <c r="H8" s="120">
        <v>2026</v>
      </c>
      <c r="I8" s="121"/>
      <c r="J8" s="121"/>
      <c r="K8" s="121"/>
      <c r="L8" s="122"/>
    </row>
    <row r="9" spans="2:12">
      <c r="B9" s="6" t="s">
        <v>96</v>
      </c>
      <c r="C9" s="4" t="s">
        <v>30</v>
      </c>
      <c r="D9" s="63" t="s">
        <v>31</v>
      </c>
      <c r="E9" s="63" t="s">
        <v>32</v>
      </c>
      <c r="F9" s="63" t="s">
        <v>33</v>
      </c>
      <c r="G9" s="5" t="s">
        <v>34</v>
      </c>
      <c r="H9" s="4" t="s">
        <v>30</v>
      </c>
      <c r="I9" s="63" t="s">
        <v>31</v>
      </c>
      <c r="J9" s="63" t="s">
        <v>32</v>
      </c>
      <c r="K9" s="63" t="s">
        <v>33</v>
      </c>
      <c r="L9" s="89" t="s">
        <v>34</v>
      </c>
    </row>
    <row r="10" spans="2:12" ht="16" thickBot="1">
      <c r="B10" s="2" t="s">
        <v>97</v>
      </c>
      <c r="C10" s="114" t="s">
        <v>35</v>
      </c>
      <c r="D10" s="115"/>
      <c r="E10" s="115"/>
      <c r="F10" s="115"/>
      <c r="G10" s="116"/>
      <c r="H10" s="114" t="s">
        <v>35</v>
      </c>
      <c r="I10" s="115"/>
      <c r="J10" s="115"/>
      <c r="K10" s="115"/>
      <c r="L10" s="116"/>
    </row>
    <row r="11" spans="2:12">
      <c r="B11" s="9" t="s">
        <v>98</v>
      </c>
      <c r="C11" s="10"/>
      <c r="D11" s="64"/>
      <c r="E11" s="64"/>
      <c r="F11" s="64"/>
      <c r="G11" s="11"/>
      <c r="H11" s="10"/>
      <c r="I11" s="64"/>
      <c r="J11" s="64"/>
      <c r="K11" s="64"/>
      <c r="L11" s="90"/>
    </row>
    <row r="12" spans="2:12">
      <c r="B12" s="3" t="s">
        <v>99</v>
      </c>
      <c r="C12" s="13">
        <v>5</v>
      </c>
      <c r="D12" s="65">
        <v>0.02</v>
      </c>
      <c r="E12" s="65">
        <v>0.08</v>
      </c>
      <c r="F12" s="65">
        <v>5.1999999999999998E-2</v>
      </c>
      <c r="G12" s="82">
        <v>2.16794833886788E-2</v>
      </c>
      <c r="H12" s="13">
        <v>5</v>
      </c>
      <c r="I12" s="65">
        <v>0.05</v>
      </c>
      <c r="J12" s="65">
        <v>0.08</v>
      </c>
      <c r="K12" s="65">
        <v>6.59579211112922E-2</v>
      </c>
      <c r="L12" s="91">
        <v>1.5117410229917069E-2</v>
      </c>
    </row>
    <row r="13" spans="2:12">
      <c r="B13" s="3" t="s">
        <v>100</v>
      </c>
      <c r="C13" s="13">
        <v>5</v>
      </c>
      <c r="D13" s="65">
        <v>-0.01</v>
      </c>
      <c r="E13" s="65">
        <v>0.02</v>
      </c>
      <c r="F13" s="65">
        <v>2.2518266424364302E-3</v>
      </c>
      <c r="G13" s="82">
        <v>1.091136792877144E-2</v>
      </c>
      <c r="H13" s="13">
        <v>5</v>
      </c>
      <c r="I13" s="65">
        <v>-0.02</v>
      </c>
      <c r="J13" s="65">
        <v>0.04</v>
      </c>
      <c r="K13" s="65">
        <v>1.5415872351438299E-2</v>
      </c>
      <c r="L13" s="91">
        <v>2.482861176631489E-2</v>
      </c>
    </row>
    <row r="14" spans="2:12">
      <c r="B14" s="3" t="s">
        <v>101</v>
      </c>
      <c r="C14" s="13">
        <v>5</v>
      </c>
      <c r="D14" s="65">
        <v>-0.02</v>
      </c>
      <c r="E14" s="65">
        <v>0</v>
      </c>
      <c r="F14" s="65">
        <v>-1.105434304937431E-2</v>
      </c>
      <c r="G14" s="82">
        <v>8.899416840134072E-3</v>
      </c>
      <c r="H14" s="13">
        <v>5</v>
      </c>
      <c r="I14" s="65">
        <v>0</v>
      </c>
      <c r="J14" s="65">
        <v>0.05</v>
      </c>
      <c r="K14" s="65">
        <v>3.645753919793928E-2</v>
      </c>
      <c r="L14" s="91">
        <v>2.0871562053848471E-2</v>
      </c>
    </row>
    <row r="15" spans="2:12">
      <c r="B15" s="3" t="s">
        <v>102</v>
      </c>
      <c r="C15" s="13">
        <v>5</v>
      </c>
      <c r="D15" s="65">
        <v>0</v>
      </c>
      <c r="E15" s="65">
        <v>0.08</v>
      </c>
      <c r="F15" s="65">
        <v>4.8501016116553719E-2</v>
      </c>
      <c r="G15" s="82">
        <v>2.9559434472398172E-2</v>
      </c>
      <c r="H15" s="13">
        <v>5</v>
      </c>
      <c r="I15" s="65">
        <v>0.06</v>
      </c>
      <c r="J15" s="65">
        <v>0.1</v>
      </c>
      <c r="K15" s="65">
        <v>7.5634959354239389E-2</v>
      </c>
      <c r="L15" s="91">
        <v>1.8334172548868849E-2</v>
      </c>
    </row>
    <row r="16" spans="2:12">
      <c r="B16" s="3" t="s">
        <v>103</v>
      </c>
      <c r="C16" s="13">
        <v>5</v>
      </c>
      <c r="D16" s="65">
        <v>0.03</v>
      </c>
      <c r="E16" s="65">
        <v>0.08</v>
      </c>
      <c r="F16" s="65">
        <v>5.0490448541471701E-2</v>
      </c>
      <c r="G16" s="82">
        <v>1.8410363530423999E-2</v>
      </c>
      <c r="H16" s="13">
        <v>5</v>
      </c>
      <c r="I16" s="65">
        <v>0.03</v>
      </c>
      <c r="J16" s="65">
        <v>0.08</v>
      </c>
      <c r="K16" s="65">
        <v>5.5009002092723837E-2</v>
      </c>
      <c r="L16" s="91">
        <v>1.871431156912973E-2</v>
      </c>
    </row>
    <row r="17" spans="2:29" ht="16" thickBot="1">
      <c r="B17" s="62" t="s">
        <v>104</v>
      </c>
      <c r="C17" s="84">
        <v>5</v>
      </c>
      <c r="D17" s="65">
        <v>-0.02</v>
      </c>
      <c r="E17" s="65">
        <v>0.02</v>
      </c>
      <c r="F17" s="65">
        <v>-2.2662092436648439E-3</v>
      </c>
      <c r="G17" s="82">
        <v>1.4799435482096571E-2</v>
      </c>
      <c r="H17" s="84">
        <v>5</v>
      </c>
      <c r="I17" s="65">
        <v>-0.02</v>
      </c>
      <c r="J17" s="65">
        <v>3.7567515695428898E-2</v>
      </c>
      <c r="K17" s="65">
        <v>1.5513503139085781E-2</v>
      </c>
      <c r="L17" s="91">
        <v>2.4535557550696571E-2</v>
      </c>
    </row>
    <row r="18" spans="2:29" ht="16" thickBot="1">
      <c r="B18" s="62" t="s">
        <v>105</v>
      </c>
      <c r="C18" s="85">
        <v>6</v>
      </c>
      <c r="D18" s="86">
        <v>5.8128025400741804E-3</v>
      </c>
      <c r="E18" s="86">
        <v>0.04</v>
      </c>
      <c r="F18" s="86">
        <v>2.1468800423345698E-2</v>
      </c>
      <c r="G18" s="87">
        <v>1.2628003196588151E-2</v>
      </c>
      <c r="H18" s="85">
        <v>6</v>
      </c>
      <c r="I18" s="86">
        <v>0.01</v>
      </c>
      <c r="J18" s="86">
        <v>0.08</v>
      </c>
      <c r="K18" s="86">
        <v>3.7633023787946057E-2</v>
      </c>
      <c r="L18" s="88">
        <v>2.5399282899084059E-2</v>
      </c>
    </row>
    <row r="19" spans="2:29">
      <c r="B19" s="1"/>
      <c r="C19" s="7"/>
      <c r="D19" s="7"/>
      <c r="E19" s="7"/>
      <c r="F19" s="7"/>
      <c r="G19" s="28"/>
      <c r="H19" s="7"/>
      <c r="I19" s="7"/>
      <c r="J19" s="7"/>
      <c r="K19" s="7"/>
      <c r="L19" s="28"/>
    </row>
    <row r="20" spans="2:29" ht="14.25" customHeight="1" thickBot="1"/>
    <row r="21" spans="2:29" ht="14.25" customHeight="1" thickBot="1">
      <c r="B21" s="14" t="s">
        <v>106</v>
      </c>
      <c r="C21" s="117">
        <v>2025</v>
      </c>
      <c r="D21" s="118"/>
      <c r="E21" s="118"/>
      <c r="F21" s="118"/>
      <c r="G21" s="119"/>
      <c r="H21" s="120">
        <v>2026</v>
      </c>
      <c r="I21" s="121"/>
      <c r="J21" s="121"/>
      <c r="K21" s="121"/>
      <c r="L21" s="122"/>
    </row>
    <row r="22" spans="2:29">
      <c r="B22" s="6" t="s">
        <v>96</v>
      </c>
      <c r="C22" s="4" t="s">
        <v>30</v>
      </c>
      <c r="D22" s="63" t="s">
        <v>31</v>
      </c>
      <c r="E22" s="63" t="s">
        <v>32</v>
      </c>
      <c r="F22" s="63" t="s">
        <v>33</v>
      </c>
      <c r="G22" s="5" t="s">
        <v>34</v>
      </c>
      <c r="H22" s="4" t="s">
        <v>30</v>
      </c>
      <c r="I22" s="63" t="s">
        <v>31</v>
      </c>
      <c r="J22" s="63" t="s">
        <v>32</v>
      </c>
      <c r="K22" s="63" t="s">
        <v>33</v>
      </c>
      <c r="L22" s="5" t="s">
        <v>34</v>
      </c>
    </row>
    <row r="23" spans="2:29" ht="16" thickBot="1">
      <c r="B23" s="2" t="s">
        <v>97</v>
      </c>
      <c r="C23" s="114" t="s">
        <v>35</v>
      </c>
      <c r="D23" s="115"/>
      <c r="E23" s="115"/>
      <c r="F23" s="115"/>
      <c r="G23" s="116"/>
      <c r="H23" s="114" t="s">
        <v>35</v>
      </c>
      <c r="I23" s="115"/>
      <c r="J23" s="115"/>
      <c r="K23" s="115"/>
      <c r="L23" s="116"/>
    </row>
    <row r="24" spans="2:29">
      <c r="B24" s="9" t="s">
        <v>98</v>
      </c>
      <c r="C24" s="10"/>
      <c r="D24" s="64"/>
      <c r="E24" s="64"/>
      <c r="F24" s="64"/>
      <c r="G24" s="11"/>
      <c r="H24" s="10"/>
      <c r="I24" s="64"/>
      <c r="J24" s="64"/>
      <c r="K24" s="64"/>
      <c r="L24" s="11"/>
    </row>
    <row r="25" spans="2:29">
      <c r="B25" s="3" t="s">
        <v>99</v>
      </c>
      <c r="C25" s="13">
        <v>5</v>
      </c>
      <c r="D25" s="65">
        <v>0.02</v>
      </c>
      <c r="E25" s="65">
        <v>0.08</v>
      </c>
      <c r="F25" s="65">
        <v>5.2680692962902613E-2</v>
      </c>
      <c r="G25" s="82">
        <v>2.165440485753909E-2</v>
      </c>
      <c r="H25" s="13">
        <v>5</v>
      </c>
      <c r="I25" s="65">
        <v>0.05</v>
      </c>
      <c r="J25" s="65">
        <v>9.17017324072565E-2</v>
      </c>
      <c r="K25" s="65">
        <v>6.8340346481451292E-2</v>
      </c>
      <c r="L25" s="82">
        <v>1.842004981309776E-2</v>
      </c>
    </row>
    <row r="26" spans="2:29">
      <c r="B26" s="3" t="s">
        <v>100</v>
      </c>
      <c r="C26" s="13">
        <v>5</v>
      </c>
      <c r="D26" s="65">
        <v>-0.01</v>
      </c>
      <c r="E26" s="65">
        <v>0.02</v>
      </c>
      <c r="F26" s="65">
        <v>2.52804254952057E-3</v>
      </c>
      <c r="G26" s="82">
        <v>1.0897427766354689E-2</v>
      </c>
      <c r="H26" s="13">
        <v>5</v>
      </c>
      <c r="I26" s="65">
        <v>-0.02</v>
      </c>
      <c r="J26" s="65">
        <v>4.1320106373801402E-2</v>
      </c>
      <c r="K26" s="65">
        <v>1.7264021274760281E-2</v>
      </c>
      <c r="L26" s="82">
        <v>2.665576409458836E-2</v>
      </c>
    </row>
    <row r="27" spans="2:29">
      <c r="B27" s="3" t="s">
        <v>101</v>
      </c>
      <c r="C27" s="13">
        <v>5</v>
      </c>
      <c r="D27" s="65">
        <v>-0.02</v>
      </c>
      <c r="E27" s="65">
        <v>7.9722561442498597E-4</v>
      </c>
      <c r="F27" s="65">
        <v>-8.8405548771150026E-3</v>
      </c>
      <c r="G27" s="82">
        <v>9.1495698806540338E-3</v>
      </c>
      <c r="H27" s="13">
        <v>5</v>
      </c>
      <c r="I27" s="65">
        <v>0</v>
      </c>
      <c r="J27" s="65">
        <v>5.1542460802060701E-2</v>
      </c>
      <c r="K27" s="65">
        <v>3.8308492160412141E-2</v>
      </c>
      <c r="L27" s="82">
        <v>2.1902753294450059E-2</v>
      </c>
    </row>
    <row r="28" spans="2:29">
      <c r="B28" s="3" t="s">
        <v>102</v>
      </c>
      <c r="C28" s="13">
        <v>5</v>
      </c>
      <c r="D28" s="65">
        <v>0</v>
      </c>
      <c r="E28" s="65">
        <v>0.08</v>
      </c>
      <c r="F28" s="65">
        <v>4.9011024080609401E-2</v>
      </c>
      <c r="G28" s="82">
        <v>2.961371419388488E-2</v>
      </c>
      <c r="H28" s="13">
        <v>5</v>
      </c>
      <c r="I28" s="65">
        <v>5.5E-2</v>
      </c>
      <c r="J28" s="65">
        <v>0.1</v>
      </c>
      <c r="K28" s="65">
        <v>7.7473008129152116E-2</v>
      </c>
      <c r="L28" s="82">
        <v>1.935629728072652E-2</v>
      </c>
    </row>
    <row r="29" spans="2:29">
      <c r="B29" s="3" t="s">
        <v>103</v>
      </c>
      <c r="C29" s="13">
        <v>5</v>
      </c>
      <c r="D29" s="65">
        <v>0.03</v>
      </c>
      <c r="E29" s="65">
        <v>0.08</v>
      </c>
      <c r="F29" s="65">
        <v>4.9707353026395541E-2</v>
      </c>
      <c r="G29" s="82">
        <v>1.8482053414754951E-2</v>
      </c>
      <c r="H29" s="13">
        <v>5</v>
      </c>
      <c r="I29" s="65">
        <v>0.03</v>
      </c>
      <c r="J29" s="65">
        <v>0.08</v>
      </c>
      <c r="K29" s="65">
        <v>5.6247749476819042E-2</v>
      </c>
      <c r="L29" s="82">
        <v>1.9722528506887421E-2</v>
      </c>
      <c r="AC29" s="1"/>
    </row>
    <row r="30" spans="2:29" ht="16" thickBot="1">
      <c r="B30" s="62" t="s">
        <v>104</v>
      </c>
      <c r="C30" s="15">
        <v>5</v>
      </c>
      <c r="D30" s="66">
        <v>-0.02</v>
      </c>
      <c r="E30" s="66">
        <v>0.02</v>
      </c>
      <c r="F30" s="66">
        <v>-1.0390754211159899E-3</v>
      </c>
      <c r="G30" s="83">
        <v>1.463013070713697E-2</v>
      </c>
      <c r="H30" s="15">
        <v>5</v>
      </c>
      <c r="I30" s="66">
        <v>-0.02</v>
      </c>
      <c r="J30" s="66">
        <v>4.6238747384095197E-2</v>
      </c>
      <c r="K30" s="66">
        <v>1.7247749476819039E-2</v>
      </c>
      <c r="L30" s="83">
        <v>2.6695493297439799E-2</v>
      </c>
    </row>
    <row r="31" spans="2:29" ht="16" thickBot="1">
      <c r="B31" s="62" t="s">
        <v>105</v>
      </c>
      <c r="C31" s="81">
        <v>7</v>
      </c>
      <c r="D31" s="66">
        <v>9.0398798982502995E-3</v>
      </c>
      <c r="E31" s="66">
        <v>0.04</v>
      </c>
      <c r="F31" s="66">
        <v>2.357712569975004E-2</v>
      </c>
      <c r="G31" s="83">
        <v>1.137653604824489E-2</v>
      </c>
      <c r="H31" s="81">
        <v>7</v>
      </c>
      <c r="I31" s="66">
        <v>0.01</v>
      </c>
      <c r="J31" s="66">
        <v>0.08</v>
      </c>
      <c r="K31" s="66">
        <v>4.1250160463889837E-2</v>
      </c>
      <c r="L31" s="83">
        <v>2.3741986245467729E-2</v>
      </c>
    </row>
    <row r="34" spans="2:2">
      <c r="B34" s="1"/>
    </row>
  </sheetData>
  <sortState xmlns:xlrd2="http://schemas.microsoft.com/office/spreadsheetml/2017/richdata2" ref="B12:G17">
    <sortCondition ref="B12:B17"/>
  </sortState>
  <mergeCells count="8">
    <mergeCell ref="C23:G23"/>
    <mergeCell ref="H23:L23"/>
    <mergeCell ref="C21:G21"/>
    <mergeCell ref="H21:L21"/>
    <mergeCell ref="C8:G8"/>
    <mergeCell ref="H8:L8"/>
    <mergeCell ref="C10:G10"/>
    <mergeCell ref="H10:L10"/>
  </mergeCells>
  <conditionalFormatting sqref="D12:F17">
    <cfRule type="colorScale" priority="8">
      <colorScale>
        <cfvo type="min"/>
        <cfvo type="percentile" val="50"/>
        <cfvo type="max"/>
        <color rgb="FF63BE7B"/>
        <color rgb="FFFFEB84"/>
        <color rgb="FFF8696B"/>
      </colorScale>
    </cfRule>
  </conditionalFormatting>
  <conditionalFormatting sqref="D18:F18 I18:K18">
    <cfRule type="colorScale" priority="3">
      <colorScale>
        <cfvo type="min"/>
        <cfvo type="percentile" val="50"/>
        <cfvo type="max"/>
        <color rgb="FF63BE7B"/>
        <color rgb="FFFFEB84"/>
        <color rgb="FFF8696B"/>
      </colorScale>
    </cfRule>
  </conditionalFormatting>
  <conditionalFormatting sqref="D25:F25">
    <cfRule type="colorScale" priority="4">
      <colorScale>
        <cfvo type="min"/>
        <cfvo type="percentile" val="50"/>
        <cfvo type="max"/>
        <color rgb="FF63BE7B"/>
        <color rgb="FFFFEB84"/>
        <color rgb="FFF8696B"/>
      </colorScale>
    </cfRule>
  </conditionalFormatting>
  <conditionalFormatting sqref="D31:F31 I31:K31">
    <cfRule type="colorScale" priority="2">
      <colorScale>
        <cfvo type="min"/>
        <cfvo type="percentile" val="50"/>
        <cfvo type="max"/>
        <color rgb="FF63BE7B"/>
        <color rgb="FFFFEB84"/>
        <color rgb="FFF8696B"/>
      </colorScale>
    </cfRule>
  </conditionalFormatting>
  <conditionalFormatting sqref="I12:K12">
    <cfRule type="colorScale" priority="1">
      <colorScale>
        <cfvo type="min"/>
        <cfvo type="percentile" val="50"/>
        <cfvo type="max"/>
        <color rgb="FF63BE7B"/>
        <color rgb="FFFFEB84"/>
        <color rgb="FFF8696B"/>
      </colorScale>
    </cfRule>
  </conditionalFormatting>
  <conditionalFormatting sqref="I25:K30 D12:F17 I12:K17 D25:F30">
    <cfRule type="colorScale" priority="620">
      <colorScale>
        <cfvo type="min"/>
        <cfvo type="percentile" val="50"/>
        <cfvo type="max"/>
        <color rgb="FF63BE7B"/>
        <color rgb="FFFFEB84"/>
        <color rgb="FFF8696B"/>
      </colorScale>
    </cfRule>
  </conditionalFormatting>
  <pageMargins left="0.7" right="0.7" top="0.75" bottom="0.75" header="0.3" footer="0.3"/>
  <pageSetup paperSize="9" orientation="portrait" horizontalDpi="4294967293"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D26BA-1DDE-4DA7-8885-BF0E25FD1C14}">
  <dimension ref="B8:M50"/>
  <sheetViews>
    <sheetView zoomScale="85" zoomScaleNormal="85" workbookViewId="0"/>
  </sheetViews>
  <sheetFormatPr baseColWidth="10" defaultColWidth="9.1640625" defaultRowHeight="15"/>
  <cols>
    <col min="1" max="1" width="9.1640625" style="8"/>
    <col min="2" max="2" width="47" style="8" customWidth="1"/>
    <col min="3" max="7" width="15.5" style="7" customWidth="1"/>
    <col min="8" max="8" width="9.1640625" style="8"/>
    <col min="9" max="12" width="15.5" style="7" customWidth="1"/>
    <col min="13" max="13" width="15.5" style="8" customWidth="1"/>
    <col min="14" max="16384" width="9.1640625" style="8"/>
  </cols>
  <sheetData>
    <row r="8" spans="2:13" ht="16" thickBot="1">
      <c r="B8" s="14" t="s">
        <v>107</v>
      </c>
      <c r="C8" s="125" t="s">
        <v>108</v>
      </c>
      <c r="D8" s="125"/>
      <c r="E8" s="125"/>
      <c r="F8" s="125"/>
      <c r="G8" s="125"/>
      <c r="I8" s="125" t="s">
        <v>109</v>
      </c>
      <c r="J8" s="125"/>
      <c r="K8" s="125"/>
      <c r="L8" s="125"/>
      <c r="M8" s="125"/>
    </row>
    <row r="9" spans="2:13">
      <c r="B9" s="6" t="s">
        <v>96</v>
      </c>
      <c r="C9" s="123" t="s">
        <v>110</v>
      </c>
      <c r="D9" s="123" t="s">
        <v>111</v>
      </c>
      <c r="E9" s="123" t="s">
        <v>112</v>
      </c>
      <c r="F9" s="123" t="s">
        <v>113</v>
      </c>
      <c r="G9" s="20" t="s">
        <v>114</v>
      </c>
      <c r="I9" s="123" t="s">
        <v>110</v>
      </c>
      <c r="J9" s="123" t="s">
        <v>111</v>
      </c>
      <c r="K9" s="123" t="s">
        <v>112</v>
      </c>
      <c r="L9" s="123" t="s">
        <v>113</v>
      </c>
      <c r="M9" s="20" t="s">
        <v>114</v>
      </c>
    </row>
    <row r="10" spans="2:13" ht="16" thickBot="1">
      <c r="B10" s="2" t="s">
        <v>97</v>
      </c>
      <c r="C10" s="124"/>
      <c r="D10" s="124"/>
      <c r="E10" s="124"/>
      <c r="F10" s="124"/>
      <c r="G10" s="21" t="s">
        <v>115</v>
      </c>
      <c r="I10" s="124"/>
      <c r="J10" s="124"/>
      <c r="K10" s="124"/>
      <c r="L10" s="124"/>
      <c r="M10" s="21" t="s">
        <v>115</v>
      </c>
    </row>
    <row r="11" spans="2:13">
      <c r="B11" s="9" t="s">
        <v>116</v>
      </c>
      <c r="C11" s="25"/>
      <c r="D11" s="25"/>
      <c r="E11" s="25"/>
      <c r="F11" s="25"/>
      <c r="G11" s="25"/>
      <c r="I11" s="25"/>
      <c r="J11" s="25"/>
      <c r="K11" s="25"/>
      <c r="L11" s="25"/>
      <c r="M11" s="25"/>
    </row>
    <row r="12" spans="2:13">
      <c r="B12" s="3" t="s">
        <v>117</v>
      </c>
      <c r="C12" s="60">
        <v>3.0672922047762501E-2</v>
      </c>
      <c r="D12" s="60">
        <v>-2.98423716848157E-2</v>
      </c>
      <c r="E12" s="60">
        <v>3.9375186352553937E-2</v>
      </c>
      <c r="F12" s="60">
        <v>4.3523948131480708E-2</v>
      </c>
      <c r="G12" s="60">
        <v>2.093242121174536E-2</v>
      </c>
      <c r="I12" s="60">
        <v>0.12165946154276951</v>
      </c>
      <c r="J12" s="60">
        <v>0.17736993582064059</v>
      </c>
      <c r="K12" s="60">
        <v>6.180823124717285E-2</v>
      </c>
      <c r="L12" s="60">
        <v>5.5520562547095809E-2</v>
      </c>
      <c r="M12" s="60">
        <v>0.10408954778941969</v>
      </c>
    </row>
    <row r="13" spans="2:13">
      <c r="B13" s="3" t="s">
        <v>118</v>
      </c>
      <c r="C13" s="60">
        <v>3.6014204349399163E-2</v>
      </c>
      <c r="D13" s="60">
        <v>-8.033364488414553E-2</v>
      </c>
      <c r="E13" s="60">
        <v>6.3907219740679269E-2</v>
      </c>
      <c r="F13" s="60">
        <v>-6.2953753777158297E-2</v>
      </c>
      <c r="G13" s="60">
        <v>-1.0841493642806349E-2</v>
      </c>
      <c r="I13" s="60">
        <v>5.3389010827783301E-2</v>
      </c>
      <c r="J13" s="60">
        <v>9.5706609549828806E-2</v>
      </c>
      <c r="K13" s="60">
        <v>8.0120663131081807E-2</v>
      </c>
      <c r="L13" s="60">
        <v>8.8877525063482593E-2</v>
      </c>
      <c r="M13" s="60">
        <v>7.9523452143044127E-2</v>
      </c>
    </row>
    <row r="14" spans="2:13">
      <c r="B14" s="3" t="s">
        <v>119</v>
      </c>
      <c r="C14" s="60">
        <v>7.0105469611007817E-2</v>
      </c>
      <c r="D14" s="60">
        <v>2.7876874006363819E-2</v>
      </c>
      <c r="E14" s="60">
        <v>1.205879386777505E-2</v>
      </c>
      <c r="F14" s="60">
        <v>3.8527419134467097E-2</v>
      </c>
      <c r="G14" s="60">
        <v>3.7142139154903442E-2</v>
      </c>
      <c r="I14" s="60">
        <v>1.4135702146871839E-2</v>
      </c>
      <c r="J14" s="60">
        <v>0.1122465479879959</v>
      </c>
      <c r="K14" s="60">
        <v>8.3031318233708684E-2</v>
      </c>
      <c r="L14" s="60">
        <v>5.5115382467540719E-2</v>
      </c>
      <c r="M14" s="60">
        <v>6.613223770902929E-2</v>
      </c>
    </row>
    <row r="15" spans="2:13">
      <c r="B15" s="3" t="s">
        <v>120</v>
      </c>
      <c r="C15" s="60">
        <v>7.4150254157927628E-2</v>
      </c>
      <c r="D15" s="60">
        <v>-1.092690735575388E-3</v>
      </c>
      <c r="E15" s="60">
        <v>3.4002432185460639E-2</v>
      </c>
      <c r="F15" s="60">
        <v>-3.036025147440562E-2</v>
      </c>
      <c r="G15" s="60">
        <v>1.9174936033351814E-2</v>
      </c>
      <c r="I15" s="60">
        <v>4.8826375033215887E-2</v>
      </c>
      <c r="J15" s="60">
        <v>5.8503491495326868E-2</v>
      </c>
      <c r="K15" s="60">
        <v>5.1441423347665681E-2</v>
      </c>
      <c r="L15" s="60">
        <v>3.3441037360325797E-2</v>
      </c>
      <c r="M15" s="60">
        <v>4.8053081809133563E-2</v>
      </c>
    </row>
    <row r="16" spans="2:13" ht="16" thickBot="1">
      <c r="B16" s="3" t="s">
        <v>121</v>
      </c>
      <c r="C16" s="60">
        <v>6.8920048250198346E-2</v>
      </c>
      <c r="D16" s="60">
        <v>8.0376315812500626E-2</v>
      </c>
      <c r="E16" s="60">
        <v>7.9542009895161039E-2</v>
      </c>
      <c r="F16" s="60">
        <v>-1.226306466860322E-2</v>
      </c>
      <c r="G16" s="60">
        <v>5.4143827322314195E-2</v>
      </c>
      <c r="I16" s="60">
        <v>8.7531677384545606E-2</v>
      </c>
      <c r="J16" s="60">
        <v>6.4214075977500423E-2</v>
      </c>
      <c r="K16" s="60">
        <v>4.0467487609678429E-2</v>
      </c>
      <c r="L16" s="60">
        <v>4.6869642047740002E-2</v>
      </c>
      <c r="M16" s="60">
        <v>5.977072075486612E-2</v>
      </c>
    </row>
    <row r="17" spans="2:13" ht="16" thickBot="1">
      <c r="B17" s="59" t="s">
        <v>122</v>
      </c>
      <c r="C17" s="61">
        <v>5.2109611945010029E-2</v>
      </c>
      <c r="D17" s="61">
        <v>7.8052746031690677E-3</v>
      </c>
      <c r="E17" s="61">
        <v>5.1411657674092115E-2</v>
      </c>
      <c r="F17" s="61">
        <v>4.6481204054646501E-3</v>
      </c>
      <c r="G17" s="61">
        <v>2.899366615693396E-2</v>
      </c>
      <c r="I17" s="61">
        <v>8.1100250099479243E-2</v>
      </c>
      <c r="J17" s="61">
        <v>0.11236151632535912</v>
      </c>
      <c r="K17" s="61">
        <v>5.981168384545027E-2</v>
      </c>
      <c r="L17" s="61">
        <v>5.5846534774979396E-2</v>
      </c>
      <c r="M17" s="61">
        <v>7.7279996261317013E-2</v>
      </c>
    </row>
    <row r="18" spans="2:13">
      <c r="B18" s="1"/>
      <c r="C18" s="28"/>
      <c r="D18" s="28"/>
      <c r="E18" s="28"/>
      <c r="F18" s="28"/>
      <c r="G18" s="28"/>
      <c r="I18" s="28"/>
      <c r="J18" s="28"/>
      <c r="K18" s="28"/>
      <c r="L18" s="28"/>
    </row>
    <row r="19" spans="2:13" ht="16" thickBot="1">
      <c r="B19" s="14" t="s">
        <v>107</v>
      </c>
      <c r="C19" s="125" t="s">
        <v>108</v>
      </c>
      <c r="D19" s="125"/>
      <c r="E19" s="125"/>
      <c r="F19" s="125"/>
      <c r="G19" s="125"/>
      <c r="I19" s="125" t="s">
        <v>109</v>
      </c>
      <c r="J19" s="125"/>
      <c r="K19" s="125"/>
      <c r="L19" s="125"/>
      <c r="M19" s="125"/>
    </row>
    <row r="20" spans="2:13">
      <c r="B20" s="6" t="s">
        <v>96</v>
      </c>
      <c r="C20" s="123" t="s">
        <v>110</v>
      </c>
      <c r="D20" s="123" t="s">
        <v>111</v>
      </c>
      <c r="E20" s="123" t="s">
        <v>112</v>
      </c>
      <c r="F20" s="123" t="s">
        <v>113</v>
      </c>
      <c r="G20" s="20" t="s">
        <v>114</v>
      </c>
      <c r="I20" s="123" t="s">
        <v>110</v>
      </c>
      <c r="J20" s="123" t="s">
        <v>111</v>
      </c>
      <c r="K20" s="123" t="s">
        <v>112</v>
      </c>
      <c r="L20" s="123" t="s">
        <v>113</v>
      </c>
      <c r="M20" s="20" t="s">
        <v>114</v>
      </c>
    </row>
    <row r="21" spans="2:13" ht="16" thickBot="1">
      <c r="B21" s="2" t="s">
        <v>97</v>
      </c>
      <c r="C21" s="124"/>
      <c r="D21" s="124"/>
      <c r="E21" s="124"/>
      <c r="F21" s="124"/>
      <c r="G21" s="21" t="s">
        <v>115</v>
      </c>
      <c r="I21" s="124"/>
      <c r="J21" s="124"/>
      <c r="K21" s="124"/>
      <c r="L21" s="124"/>
      <c r="M21" s="21" t="s">
        <v>115</v>
      </c>
    </row>
    <row r="22" spans="2:13">
      <c r="B22" s="9" t="s">
        <v>123</v>
      </c>
      <c r="C22" s="25"/>
      <c r="D22" s="25"/>
      <c r="E22" s="25"/>
      <c r="F22" s="25"/>
      <c r="G22" s="25"/>
      <c r="I22" s="25"/>
      <c r="J22" s="25"/>
      <c r="K22" s="25"/>
      <c r="L22" s="25"/>
      <c r="M22" s="25"/>
    </row>
    <row r="23" spans="2:13">
      <c r="B23" s="3" t="s">
        <v>117</v>
      </c>
      <c r="C23" s="60">
        <v>5.6322347208636762E-2</v>
      </c>
      <c r="D23" s="60">
        <v>4.5183209811327681E-2</v>
      </c>
      <c r="E23" s="60">
        <v>6.0453109900579373E-2</v>
      </c>
      <c r="F23" s="60">
        <v>5.6451126147200797E-2</v>
      </c>
      <c r="G23" s="60">
        <v>5.4602448266936152E-2</v>
      </c>
      <c r="I23" s="60">
        <v>0.13371532031569161</v>
      </c>
      <c r="J23" s="60">
        <v>0.1760289011476544</v>
      </c>
      <c r="K23" s="60">
        <v>7.8058763824947142E-2</v>
      </c>
      <c r="L23" s="60">
        <v>9.5544424851772808E-2</v>
      </c>
      <c r="M23" s="60">
        <v>0.1208368525350165</v>
      </c>
    </row>
    <row r="24" spans="2:13">
      <c r="B24" s="3" t="s">
        <v>118</v>
      </c>
      <c r="C24" s="60">
        <v>9.2265376843298871E-2</v>
      </c>
      <c r="D24" s="60">
        <v>1.733622765909466E-3</v>
      </c>
      <c r="E24" s="60">
        <v>0.1005946870706297</v>
      </c>
      <c r="F24" s="60">
        <v>5.0214391349490796E-3</v>
      </c>
      <c r="G24" s="60">
        <v>4.9903781453696776E-2</v>
      </c>
      <c r="I24" s="60">
        <v>0.1219511996350366</v>
      </c>
      <c r="J24" s="60">
        <v>0.103419106216844</v>
      </c>
      <c r="K24" s="60">
        <v>0.1050368498136942</v>
      </c>
      <c r="L24" s="60">
        <v>9.2929971020207808E-2</v>
      </c>
      <c r="M24" s="60">
        <v>0.10583428167144565</v>
      </c>
    </row>
    <row r="25" spans="2:13">
      <c r="B25" s="3" t="s">
        <v>119</v>
      </c>
      <c r="C25" s="60">
        <v>0.11096058910395359</v>
      </c>
      <c r="D25" s="60">
        <v>3.3551114509056422E-2</v>
      </c>
      <c r="E25" s="60">
        <v>-3.3965962607514118E-2</v>
      </c>
      <c r="F25" s="60">
        <v>2.696778815420154E-2</v>
      </c>
      <c r="G25" s="60">
        <v>3.4378382289924361E-2</v>
      </c>
      <c r="I25" s="60">
        <v>-2.4640584624896461E-2</v>
      </c>
      <c r="J25" s="60">
        <v>0.1164088251976125</v>
      </c>
      <c r="K25" s="60">
        <v>0.1156186980583945</v>
      </c>
      <c r="L25" s="60">
        <v>6.9996197658640957E-2</v>
      </c>
      <c r="M25" s="60">
        <v>6.9345784072437883E-2</v>
      </c>
    </row>
    <row r="26" spans="2:13">
      <c r="B26" s="3" t="s">
        <v>120</v>
      </c>
      <c r="C26" s="60">
        <v>0.17518791793334521</v>
      </c>
      <c r="D26" s="60">
        <v>7.2191523129046545E-2</v>
      </c>
      <c r="E26" s="60">
        <v>5.0790416919527043E-2</v>
      </c>
      <c r="F26" s="60">
        <v>-6.6397356456423372E-3</v>
      </c>
      <c r="G26" s="60">
        <v>7.28825305840691E-2</v>
      </c>
      <c r="I26" s="60">
        <v>7.2086687508097422E-2</v>
      </c>
      <c r="J26" s="60">
        <v>9.0487919442464509E-2</v>
      </c>
      <c r="K26" s="60">
        <v>9.9908049919004593E-2</v>
      </c>
      <c r="L26" s="60">
        <v>7.5059584083803602E-2</v>
      </c>
      <c r="M26" s="60">
        <v>8.4385560238342525E-2</v>
      </c>
    </row>
    <row r="27" spans="2:13" ht="16" thickBot="1">
      <c r="B27" s="3" t="s">
        <v>121</v>
      </c>
      <c r="C27" s="60">
        <v>0.1231133277495338</v>
      </c>
      <c r="D27" s="60">
        <v>0.1122606425022994</v>
      </c>
      <c r="E27" s="60">
        <v>2.5460303297722139E-2</v>
      </c>
      <c r="F27" s="60">
        <v>-3.2408124357234079E-2</v>
      </c>
      <c r="G27" s="60">
        <v>5.7106537298080316E-2</v>
      </c>
      <c r="I27" s="60">
        <v>5.0517265628041277E-2</v>
      </c>
      <c r="J27" s="60">
        <v>5.5471925209555517E-2</v>
      </c>
      <c r="K27" s="60">
        <v>7.2898061269001752E-2</v>
      </c>
      <c r="L27" s="60">
        <v>6.8554471445790785E-2</v>
      </c>
      <c r="M27" s="60">
        <v>6.186043088809734E-2</v>
      </c>
    </row>
    <row r="28" spans="2:13" ht="16" thickBot="1">
      <c r="B28" s="59" t="s">
        <v>122</v>
      </c>
      <c r="C28" s="61">
        <v>9.8757257271867585E-2</v>
      </c>
      <c r="D28" s="61">
        <v>6.0589467810385697E-2</v>
      </c>
      <c r="E28" s="61">
        <v>4.1474586745183388E-2</v>
      </c>
      <c r="F28" s="61">
        <v>1.2398518607649888E-2</v>
      </c>
      <c r="G28" s="61">
        <v>5.330495760877163E-2</v>
      </c>
      <c r="I28" s="61">
        <v>7.955969438201628E-2</v>
      </c>
      <c r="J28" s="61">
        <v>0.11317848673717251</v>
      </c>
      <c r="K28" s="61">
        <v>8.7012524160346522E-2</v>
      </c>
      <c r="L28" s="61">
        <v>8.1644271506592953E-2</v>
      </c>
      <c r="M28" s="61">
        <v>9.0348744196532063E-2</v>
      </c>
    </row>
    <row r="30" spans="2:13" ht="16" thickBot="1">
      <c r="B30" s="14" t="s">
        <v>107</v>
      </c>
      <c r="C30" s="125" t="s">
        <v>108</v>
      </c>
      <c r="D30" s="125"/>
      <c r="E30" s="125"/>
      <c r="F30" s="125"/>
      <c r="G30" s="125"/>
      <c r="I30" s="125" t="s">
        <v>109</v>
      </c>
      <c r="J30" s="125"/>
      <c r="K30" s="125"/>
      <c r="L30" s="125"/>
      <c r="M30" s="125"/>
    </row>
    <row r="31" spans="2:13">
      <c r="B31" s="6" t="s">
        <v>96</v>
      </c>
      <c r="C31" s="123" t="s">
        <v>110</v>
      </c>
      <c r="D31" s="123" t="s">
        <v>111</v>
      </c>
      <c r="E31" s="123" t="s">
        <v>112</v>
      </c>
      <c r="F31" s="123" t="s">
        <v>113</v>
      </c>
      <c r="G31" s="20" t="s">
        <v>114</v>
      </c>
      <c r="I31" s="123" t="s">
        <v>110</v>
      </c>
      <c r="J31" s="123" t="s">
        <v>111</v>
      </c>
      <c r="K31" s="123" t="s">
        <v>112</v>
      </c>
      <c r="L31" s="123" t="s">
        <v>113</v>
      </c>
      <c r="M31" s="20" t="s">
        <v>114</v>
      </c>
    </row>
    <row r="32" spans="2:13" ht="16" thickBot="1">
      <c r="B32" s="2" t="s">
        <v>97</v>
      </c>
      <c r="C32" s="124"/>
      <c r="D32" s="124"/>
      <c r="E32" s="124"/>
      <c r="F32" s="124"/>
      <c r="G32" s="21" t="s">
        <v>115</v>
      </c>
      <c r="I32" s="124"/>
      <c r="J32" s="124"/>
      <c r="K32" s="124"/>
      <c r="L32" s="124"/>
      <c r="M32" s="21" t="s">
        <v>115</v>
      </c>
    </row>
    <row r="33" spans="2:13">
      <c r="B33" s="9" t="s">
        <v>124</v>
      </c>
      <c r="C33" s="25"/>
      <c r="D33" s="25"/>
      <c r="E33" s="25"/>
      <c r="F33" s="25"/>
      <c r="G33" s="25"/>
      <c r="I33" s="25"/>
      <c r="J33" s="25"/>
      <c r="K33" s="25"/>
      <c r="L33" s="25"/>
      <c r="M33" s="25"/>
    </row>
    <row r="34" spans="2:13">
      <c r="B34" s="3" t="s">
        <v>117</v>
      </c>
      <c r="C34" s="60">
        <v>7.5151144016191301E-2</v>
      </c>
      <c r="D34" s="60">
        <v>0.22029932741277039</v>
      </c>
      <c r="E34" s="60">
        <v>0.13461307730158281</v>
      </c>
      <c r="F34" s="60">
        <v>7.6906485118996351E-2</v>
      </c>
      <c r="G34" s="60">
        <v>0.12674250846238522</v>
      </c>
      <c r="I34" s="60">
        <v>0.27339327207823011</v>
      </c>
      <c r="J34" s="60">
        <v>0.261483019473427</v>
      </c>
      <c r="K34" s="60">
        <v>0.15421000444123881</v>
      </c>
      <c r="L34" s="60">
        <v>0.20691127849991961</v>
      </c>
      <c r="M34" s="60">
        <v>0.2239993936232039</v>
      </c>
    </row>
    <row r="35" spans="2:13">
      <c r="B35" s="3" t="s">
        <v>118</v>
      </c>
      <c r="C35" s="60">
        <v>4.1362435696233643E-2</v>
      </c>
      <c r="D35" s="60">
        <v>-2.3439150435372199E-2</v>
      </c>
      <c r="E35" s="60">
        <v>2.5187301856362809E-2</v>
      </c>
      <c r="F35" s="60">
        <v>9.7736286316648199E-2</v>
      </c>
      <c r="G35" s="60">
        <v>3.5211718358468112E-2</v>
      </c>
      <c r="I35" s="60">
        <v>0.25590543391247278</v>
      </c>
      <c r="J35" s="60">
        <v>0.19269725821966521</v>
      </c>
      <c r="K35" s="60">
        <v>0.23274166327529319</v>
      </c>
      <c r="L35" s="60">
        <v>0.14731044425639581</v>
      </c>
      <c r="M35" s="60">
        <v>0.20716369991595676</v>
      </c>
    </row>
    <row r="36" spans="2:13">
      <c r="B36" s="3" t="s">
        <v>119</v>
      </c>
      <c r="C36" s="60">
        <v>0.263112457216923</v>
      </c>
      <c r="D36" s="60">
        <v>0.49096295859459121</v>
      </c>
      <c r="E36" s="60">
        <v>0.11402728398018031</v>
      </c>
      <c r="F36" s="60">
        <v>0.17094581786542701</v>
      </c>
      <c r="G36" s="60">
        <v>0.2597621294142804</v>
      </c>
      <c r="I36" s="60">
        <v>0.18254155912426159</v>
      </c>
      <c r="J36" s="60">
        <v>0.16224313417019959</v>
      </c>
      <c r="K36" s="60">
        <v>0.24178855526753559</v>
      </c>
      <c r="L36" s="60">
        <v>0.15177381348122701</v>
      </c>
      <c r="M36" s="60">
        <v>0.18458676551080594</v>
      </c>
    </row>
    <row r="37" spans="2:13">
      <c r="B37" s="3" t="s">
        <v>120</v>
      </c>
      <c r="C37" s="60">
        <v>6.7228952148405213E-2</v>
      </c>
      <c r="D37" s="60">
        <v>0.32419358085706901</v>
      </c>
      <c r="E37" s="60">
        <v>0.36697142733103522</v>
      </c>
      <c r="F37" s="60">
        <v>0.21381475487484861</v>
      </c>
      <c r="G37" s="60">
        <v>0.24305217880283952</v>
      </c>
      <c r="I37" s="60">
        <v>0.41641885002228018</v>
      </c>
      <c r="J37" s="60">
        <v>0.179813711207821</v>
      </c>
      <c r="K37" s="60">
        <v>0.15160199960311299</v>
      </c>
      <c r="L37" s="60">
        <v>0.123641250333583</v>
      </c>
      <c r="M37" s="60">
        <v>0.21786895279169929</v>
      </c>
    </row>
    <row r="38" spans="2:13" ht="16" thickBot="1">
      <c r="B38" s="3" t="s">
        <v>121</v>
      </c>
      <c r="C38" s="60">
        <v>7.9925632500587498E-2</v>
      </c>
      <c r="D38" s="60">
        <v>0.23139439900676961</v>
      </c>
      <c r="E38" s="60">
        <v>0.27806171909508642</v>
      </c>
      <c r="F38" s="60">
        <v>0.19676561186638419</v>
      </c>
      <c r="G38" s="60">
        <v>0.19653684061720691</v>
      </c>
      <c r="I38" s="60">
        <v>0.36963290220643702</v>
      </c>
      <c r="J38" s="60">
        <v>0.17646981490145919</v>
      </c>
      <c r="K38" s="60">
        <v>0.13293972204693241</v>
      </c>
      <c r="L38" s="60">
        <v>0.228438096728343</v>
      </c>
      <c r="M38" s="60">
        <v>0.22687013397079292</v>
      </c>
    </row>
    <row r="39" spans="2:13" ht="16" thickBot="1">
      <c r="B39" s="59" t="s">
        <v>122</v>
      </c>
      <c r="C39" s="61">
        <v>9.6994605287217275E-2</v>
      </c>
      <c r="D39" s="61">
        <v>0.23386006084796843</v>
      </c>
      <c r="E39" s="61">
        <v>0.17866680806287305</v>
      </c>
      <c r="F39" s="61">
        <v>0.14067327809357003</v>
      </c>
      <c r="G39" s="61">
        <v>0.1625486880729072</v>
      </c>
      <c r="I39" s="61">
        <v>0.29940600750786428</v>
      </c>
      <c r="J39" s="61">
        <v>0.20526399230620579</v>
      </c>
      <c r="K39" s="61">
        <v>0.17044509969708638</v>
      </c>
      <c r="L39" s="61">
        <v>0.19155881578579087</v>
      </c>
      <c r="M39" s="61">
        <v>0.21666847882423684</v>
      </c>
    </row>
    <row r="41" spans="2:13" ht="16" thickBot="1">
      <c r="B41" s="14" t="s">
        <v>107</v>
      </c>
      <c r="C41" s="125" t="s">
        <v>108</v>
      </c>
      <c r="D41" s="125"/>
      <c r="E41" s="125"/>
      <c r="F41" s="125"/>
      <c r="G41" s="125"/>
      <c r="I41" s="125" t="s">
        <v>109</v>
      </c>
      <c r="J41" s="125"/>
      <c r="K41" s="125"/>
      <c r="L41" s="125"/>
      <c r="M41" s="125"/>
    </row>
    <row r="42" spans="2:13">
      <c r="B42" s="6" t="s">
        <v>96</v>
      </c>
      <c r="C42" s="123" t="s">
        <v>110</v>
      </c>
      <c r="D42" s="123" t="s">
        <v>111</v>
      </c>
      <c r="E42" s="123" t="s">
        <v>112</v>
      </c>
      <c r="F42" s="123" t="s">
        <v>113</v>
      </c>
      <c r="G42" s="20" t="s">
        <v>114</v>
      </c>
      <c r="I42" s="123" t="s">
        <v>110</v>
      </c>
      <c r="J42" s="123" t="s">
        <v>111</v>
      </c>
      <c r="K42" s="123" t="s">
        <v>112</v>
      </c>
      <c r="L42" s="123" t="s">
        <v>113</v>
      </c>
      <c r="M42" s="20" t="s">
        <v>114</v>
      </c>
    </row>
    <row r="43" spans="2:13" ht="16" thickBot="1">
      <c r="B43" s="2" t="s">
        <v>97</v>
      </c>
      <c r="C43" s="124"/>
      <c r="D43" s="124"/>
      <c r="E43" s="124"/>
      <c r="F43" s="124"/>
      <c r="G43" s="21" t="s">
        <v>115</v>
      </c>
      <c r="I43" s="124"/>
      <c r="J43" s="124"/>
      <c r="K43" s="124"/>
      <c r="L43" s="124"/>
      <c r="M43" s="21" t="s">
        <v>115</v>
      </c>
    </row>
    <row r="44" spans="2:13">
      <c r="B44" s="9" t="s">
        <v>125</v>
      </c>
      <c r="C44" s="25"/>
      <c r="D44" s="25"/>
      <c r="E44" s="25"/>
      <c r="F44" s="25"/>
      <c r="G44" s="25"/>
      <c r="I44" s="25"/>
      <c r="J44" s="25"/>
      <c r="K44" s="25"/>
      <c r="L44" s="25"/>
      <c r="M44" s="25"/>
    </row>
    <row r="45" spans="2:13">
      <c r="B45" s="3" t="s">
        <v>117</v>
      </c>
      <c r="C45" s="60">
        <v>0.1106263687912756</v>
      </c>
      <c r="D45" s="60">
        <v>0.39596180834117017</v>
      </c>
      <c r="E45" s="60">
        <v>0.3015945176832272</v>
      </c>
      <c r="F45" s="60">
        <v>0.10855582295873289</v>
      </c>
      <c r="G45" s="60">
        <v>0.22918462944360146</v>
      </c>
      <c r="I45" s="60">
        <v>0.39153870718375722</v>
      </c>
      <c r="J45" s="60">
        <v>0.228786031902351</v>
      </c>
      <c r="K45" s="60">
        <v>0.15039157551646251</v>
      </c>
      <c r="L45" s="60">
        <v>0.2323407481700426</v>
      </c>
      <c r="M45" s="60">
        <v>0.25076426569315335</v>
      </c>
    </row>
    <row r="46" spans="2:13">
      <c r="B46" s="3" t="s">
        <v>118</v>
      </c>
      <c r="C46" s="60">
        <v>0.25049048990566802</v>
      </c>
      <c r="D46" s="60">
        <v>0.1617607727962172</v>
      </c>
      <c r="E46" s="60">
        <v>0.23289143653804081</v>
      </c>
      <c r="F46" s="60">
        <v>0.25745896631684778</v>
      </c>
      <c r="G46" s="60">
        <v>0.22565041638919348</v>
      </c>
      <c r="I46" s="60">
        <v>0.23570574254687079</v>
      </c>
      <c r="J46" s="60">
        <v>0.26330482689701318</v>
      </c>
      <c r="K46" s="60">
        <v>0.29955497614686721</v>
      </c>
      <c r="L46" s="60">
        <v>0.191135578455852</v>
      </c>
      <c r="M46" s="60">
        <v>0.24742528101165079</v>
      </c>
    </row>
    <row r="47" spans="2:13">
      <c r="B47" s="3" t="s">
        <v>119</v>
      </c>
      <c r="C47" s="60">
        <v>0.32852282847297237</v>
      </c>
      <c r="D47" s="60">
        <v>0.1724869374840248</v>
      </c>
      <c r="E47" s="60">
        <v>9.5922890672207467E-2</v>
      </c>
      <c r="F47" s="60">
        <v>0.12532844420092501</v>
      </c>
      <c r="G47" s="60">
        <v>0.18056527520753243</v>
      </c>
      <c r="I47" s="60">
        <v>0.13716284946754639</v>
      </c>
      <c r="J47" s="60">
        <v>0.31733344462937102</v>
      </c>
      <c r="K47" s="60">
        <v>0.34060437151659462</v>
      </c>
      <c r="L47" s="60">
        <v>0.26071623017384199</v>
      </c>
      <c r="M47" s="60">
        <v>0.26395422394683848</v>
      </c>
    </row>
    <row r="48" spans="2:13">
      <c r="B48" s="3" t="s">
        <v>120</v>
      </c>
      <c r="C48" s="60">
        <v>0.37668969655764378</v>
      </c>
      <c r="D48" s="60">
        <v>0.2277986856323034</v>
      </c>
      <c r="E48" s="60">
        <v>0.2045512629627558</v>
      </c>
      <c r="F48" s="60">
        <v>6.7682157029081938E-2</v>
      </c>
      <c r="G48" s="60">
        <v>0.21918045054544624</v>
      </c>
      <c r="I48" s="60">
        <v>0.28362658725190681</v>
      </c>
      <c r="J48" s="60">
        <v>0.27888243669680379</v>
      </c>
      <c r="K48" s="60">
        <v>0.27400875068463199</v>
      </c>
      <c r="L48" s="60">
        <v>0.26851557977596963</v>
      </c>
      <c r="M48" s="60">
        <v>0.27625833860232807</v>
      </c>
    </row>
    <row r="49" spans="2:13" ht="16" thickBot="1">
      <c r="B49" s="3" t="s">
        <v>121</v>
      </c>
      <c r="C49" s="60">
        <v>0.13296931509229379</v>
      </c>
      <c r="D49" s="60">
        <v>0.24912986265698181</v>
      </c>
      <c r="E49" s="60">
        <v>0.24381487130222981</v>
      </c>
      <c r="F49" s="60">
        <v>0.12633819251567871</v>
      </c>
      <c r="G49" s="60">
        <v>0.18806306039179602</v>
      </c>
      <c r="I49" s="60">
        <v>0.23809532347599119</v>
      </c>
      <c r="J49" s="60">
        <v>0.1825853434049837</v>
      </c>
      <c r="K49" s="60">
        <v>0.1619649045444112</v>
      </c>
      <c r="L49" s="60">
        <v>0.16996367137635321</v>
      </c>
      <c r="M49" s="60">
        <v>0.18815231070043481</v>
      </c>
    </row>
    <row r="50" spans="2:13" ht="16" thickBot="1">
      <c r="B50" s="59" t="s">
        <v>122</v>
      </c>
      <c r="C50" s="61">
        <v>0.18697954031023856</v>
      </c>
      <c r="D50" s="61">
        <v>0.27334088696761782</v>
      </c>
      <c r="E50" s="61">
        <v>0.23829015009294832</v>
      </c>
      <c r="F50" s="61">
        <v>0.13461468545014202</v>
      </c>
      <c r="G50" s="61">
        <v>0.20830631570523669</v>
      </c>
      <c r="I50" s="61">
        <v>0.27817747009255051</v>
      </c>
      <c r="J50" s="61">
        <v>0.23490997165518629</v>
      </c>
      <c r="K50" s="61">
        <v>0.21038096871149228</v>
      </c>
      <c r="L50" s="61">
        <v>0.21333572703676498</v>
      </c>
      <c r="M50" s="61">
        <v>0.23420103437399853</v>
      </c>
    </row>
  </sheetData>
  <mergeCells count="40">
    <mergeCell ref="C41:G41"/>
    <mergeCell ref="I41:M41"/>
    <mergeCell ref="C42:C43"/>
    <mergeCell ref="D42:D43"/>
    <mergeCell ref="E42:E43"/>
    <mergeCell ref="F42:F43"/>
    <mergeCell ref="I42:I43"/>
    <mergeCell ref="J42:J43"/>
    <mergeCell ref="K42:K43"/>
    <mergeCell ref="L42:L43"/>
    <mergeCell ref="C30:G30"/>
    <mergeCell ref="I30:M30"/>
    <mergeCell ref="C31:C32"/>
    <mergeCell ref="D31:D32"/>
    <mergeCell ref="E31:E32"/>
    <mergeCell ref="F31:F32"/>
    <mergeCell ref="I31:I32"/>
    <mergeCell ref="J31:J32"/>
    <mergeCell ref="K31:K32"/>
    <mergeCell ref="L31:L32"/>
    <mergeCell ref="C19:G19"/>
    <mergeCell ref="I19:M19"/>
    <mergeCell ref="C20:C21"/>
    <mergeCell ref="D20:D21"/>
    <mergeCell ref="E20:E21"/>
    <mergeCell ref="F20:F21"/>
    <mergeCell ref="I20:I21"/>
    <mergeCell ref="J20:J21"/>
    <mergeCell ref="K20:K21"/>
    <mergeCell ref="L20:L21"/>
    <mergeCell ref="C9:C10"/>
    <mergeCell ref="C8:G8"/>
    <mergeCell ref="I8:M8"/>
    <mergeCell ref="L9:L10"/>
    <mergeCell ref="D9:D10"/>
    <mergeCell ref="E9:E10"/>
    <mergeCell ref="F9:F10"/>
    <mergeCell ref="I9:I10"/>
    <mergeCell ref="J9:J10"/>
    <mergeCell ref="K9:K10"/>
  </mergeCells>
  <conditionalFormatting sqref="C20:F21 H20:M21 C31:F32 H31:M32 C42:F43 H42:M43 C18:M18 C22:M22 C33:M33 C44:M44 H45:H50 C40:M40 H34:H39 C29:M29 H23:H28 H12:H17">
    <cfRule type="colorScale" priority="69">
      <colorScale>
        <cfvo type="min"/>
        <cfvo type="percentile" val="50"/>
        <cfvo type="max"/>
        <color rgb="FF63BE7B"/>
        <color rgb="FFFFEB84"/>
        <color rgb="FFF8696B"/>
      </colorScale>
    </cfRule>
  </conditionalFormatting>
  <conditionalFormatting sqref="C12:G17 C23:G28 C34:G39 C45:G50 I12:M17 I23:M28 I34:M39 I45:M5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C760B-77DB-41A5-876C-7EC40D855572}">
  <dimension ref="B5:J65"/>
  <sheetViews>
    <sheetView zoomScaleNormal="100" workbookViewId="0"/>
  </sheetViews>
  <sheetFormatPr baseColWidth="10" defaultColWidth="9.1640625" defaultRowHeight="14"/>
  <cols>
    <col min="1" max="1" width="9.1640625" style="33"/>
    <col min="2" max="2" width="46.83203125" style="33" bestFit="1" customWidth="1"/>
    <col min="3" max="6" width="9.1640625" style="33" customWidth="1"/>
    <col min="7" max="7" width="9.1640625" style="94" customWidth="1"/>
    <col min="8" max="16384" width="9.1640625" style="33"/>
  </cols>
  <sheetData>
    <row r="5" spans="2:10">
      <c r="B5" s="32"/>
    </row>
    <row r="7" spans="2:10" ht="15" thickBot="1">
      <c r="B7" s="32"/>
      <c r="C7" s="32"/>
    </row>
    <row r="8" spans="2:10" ht="15.75" customHeight="1" thickBot="1">
      <c r="B8" s="32" t="s">
        <v>25</v>
      </c>
      <c r="C8" s="104" t="s">
        <v>126</v>
      </c>
      <c r="D8" s="105"/>
      <c r="E8" s="105"/>
      <c r="F8" s="105"/>
      <c r="G8" s="106"/>
    </row>
    <row r="9" spans="2:10" s="34" customFormat="1" ht="15" thickBot="1">
      <c r="B9" s="34" t="s">
        <v>29</v>
      </c>
      <c r="C9" s="55" t="s">
        <v>30</v>
      </c>
      <c r="D9" s="56" t="s">
        <v>31</v>
      </c>
      <c r="E9" s="56" t="s">
        <v>32</v>
      </c>
      <c r="F9" s="56" t="s">
        <v>127</v>
      </c>
      <c r="G9" s="95" t="s">
        <v>128</v>
      </c>
    </row>
    <row r="10" spans="2:10" ht="15.75" customHeight="1" thickBot="1">
      <c r="C10" s="126" t="s">
        <v>35</v>
      </c>
      <c r="D10" s="127"/>
      <c r="E10" s="127"/>
      <c r="F10" s="127"/>
      <c r="G10" s="127"/>
    </row>
    <row r="11" spans="2:10" ht="15" customHeight="1">
      <c r="B11" s="37" t="s">
        <v>37</v>
      </c>
      <c r="C11" s="22">
        <v>6</v>
      </c>
      <c r="D11" s="57">
        <v>0.01</v>
      </c>
      <c r="E11" s="57">
        <v>6.5999999999999975E-2</v>
      </c>
      <c r="F11" s="57">
        <v>3.5471095097988861E-2</v>
      </c>
      <c r="G11" s="96">
        <v>2.2458107456516139E-2</v>
      </c>
      <c r="I11" s="33" t="str">
        <f t="shared" ref="I11" si="0">IF(F11=0,"",(IF(F11&gt;D11,"","PROBLEM")))</f>
        <v/>
      </c>
      <c r="J11" s="33" t="str">
        <f t="shared" ref="J11" si="1">IF(F11=0,"",(IF(F11&lt;E11,"","PROBLEM")))</f>
        <v/>
      </c>
    </row>
    <row r="12" spans="2:10">
      <c r="B12" s="38" t="s">
        <v>41</v>
      </c>
      <c r="C12" s="16">
        <v>7</v>
      </c>
      <c r="D12" s="30">
        <v>3.5999999999999997E-2</v>
      </c>
      <c r="E12" s="30">
        <v>0.1128018388021458</v>
      </c>
      <c r="F12" s="92">
        <v>4.8618098338038408E-2</v>
      </c>
      <c r="G12" s="97">
        <v>2.7136942071430969E-2</v>
      </c>
      <c r="I12" s="33" t="str">
        <f>IF(F12=0,"",(IF(F12&gt;D12,"","PROBLEM")))</f>
        <v/>
      </c>
      <c r="J12" s="33" t="str">
        <f t="shared" ref="J12" si="2">IF(F12=0,"",(IF(F12&lt;E12,"","PROBLEM")))</f>
        <v/>
      </c>
    </row>
    <row r="13" spans="2:10">
      <c r="B13" s="38" t="s">
        <v>42</v>
      </c>
      <c r="C13" s="16">
        <v>7</v>
      </c>
      <c r="D13" s="30">
        <v>0.05</v>
      </c>
      <c r="E13" s="30">
        <v>0.108125</v>
      </c>
      <c r="F13" s="92">
        <v>7.6732142857142846E-2</v>
      </c>
      <c r="G13" s="97">
        <v>2.189849078839735E-2</v>
      </c>
      <c r="I13" s="33" t="str">
        <f t="shared" ref="I13:I20" si="3">IF(F13=0,"",(IF(F13&gt;D13,"","PROBLEM")))</f>
        <v/>
      </c>
      <c r="J13" s="33" t="str">
        <f t="shared" ref="J13:J20" si="4">IF(F13=0,"",(IF(F13&lt;E13,"","PROBLEM")))</f>
        <v/>
      </c>
    </row>
    <row r="14" spans="2:10">
      <c r="B14" s="38" t="s">
        <v>44</v>
      </c>
      <c r="C14" s="16">
        <v>6</v>
      </c>
      <c r="D14" s="30">
        <v>-0.03</v>
      </c>
      <c r="E14" s="30">
        <v>0.02</v>
      </c>
      <c r="F14" s="92">
        <v>1.6414801499953129E-3</v>
      </c>
      <c r="G14" s="97">
        <v>1.7227049047851588E-2</v>
      </c>
      <c r="I14" s="33" t="str">
        <f t="shared" si="3"/>
        <v/>
      </c>
      <c r="J14" s="33" t="str">
        <f t="shared" si="4"/>
        <v/>
      </c>
    </row>
    <row r="15" spans="2:10">
      <c r="B15" s="38" t="s">
        <v>47</v>
      </c>
      <c r="C15" s="16">
        <v>4</v>
      </c>
      <c r="D15" s="30">
        <v>0.03</v>
      </c>
      <c r="E15" s="30">
        <v>6.2727272727272729E-2</v>
      </c>
      <c r="F15" s="92">
        <v>5.0681818181818189E-2</v>
      </c>
      <c r="G15" s="97">
        <v>1.4833789883709749E-2</v>
      </c>
      <c r="I15" s="33" t="str">
        <f t="shared" si="3"/>
        <v/>
      </c>
      <c r="J15" s="33" t="str">
        <f t="shared" si="4"/>
        <v/>
      </c>
    </row>
    <row r="16" spans="2:10">
      <c r="B16" s="38" t="s">
        <v>48</v>
      </c>
      <c r="C16" s="16">
        <v>5</v>
      </c>
      <c r="D16" s="30">
        <v>0.08</v>
      </c>
      <c r="E16" s="30">
        <v>0.13</v>
      </c>
      <c r="F16" s="92">
        <v>9.7025E-2</v>
      </c>
      <c r="G16" s="97">
        <v>2.174144946869919E-2</v>
      </c>
      <c r="I16" s="33" t="str">
        <f t="shared" si="3"/>
        <v/>
      </c>
      <c r="J16" s="33" t="str">
        <f t="shared" si="4"/>
        <v/>
      </c>
    </row>
    <row r="17" spans="2:10">
      <c r="B17" s="38" t="s">
        <v>50</v>
      </c>
      <c r="C17" s="16">
        <v>5</v>
      </c>
      <c r="D17" s="30">
        <v>0.08</v>
      </c>
      <c r="E17" s="30">
        <v>0.12</v>
      </c>
      <c r="F17" s="92">
        <v>8.9786269647729802E-2</v>
      </c>
      <c r="G17" s="97">
        <v>1.6988465206427019E-2</v>
      </c>
      <c r="I17" s="33" t="str">
        <f t="shared" si="3"/>
        <v/>
      </c>
      <c r="J17" s="33" t="str">
        <f t="shared" si="4"/>
        <v/>
      </c>
    </row>
    <row r="18" spans="2:10">
      <c r="B18" s="38" t="s">
        <v>55</v>
      </c>
      <c r="C18" s="16">
        <v>3</v>
      </c>
      <c r="D18" s="30">
        <v>2.5000000000000001E-2</v>
      </c>
      <c r="E18" s="30">
        <v>7.20518722453935E-2</v>
      </c>
      <c r="F18" s="92">
        <v>4.568395741513117E-2</v>
      </c>
      <c r="G18" s="97">
        <v>2.4035394720536129E-2</v>
      </c>
      <c r="I18" s="33" t="str">
        <f t="shared" si="3"/>
        <v/>
      </c>
      <c r="J18" s="33" t="str">
        <f t="shared" si="4"/>
        <v/>
      </c>
    </row>
    <row r="19" spans="2:10">
      <c r="B19" s="38" t="s">
        <v>76</v>
      </c>
      <c r="C19" s="16">
        <v>7</v>
      </c>
      <c r="D19" s="30">
        <v>3.5000000000000003E-2</v>
      </c>
      <c r="E19" s="30">
        <v>0.14130000000000001</v>
      </c>
      <c r="F19" s="92">
        <v>8.42329327741176E-2</v>
      </c>
      <c r="G19" s="97">
        <v>3.7711965461579927E-2</v>
      </c>
      <c r="I19" s="33" t="str">
        <f t="shared" si="3"/>
        <v/>
      </c>
      <c r="J19" s="33" t="str">
        <f t="shared" si="4"/>
        <v/>
      </c>
    </row>
    <row r="20" spans="2:10" ht="15" thickBot="1">
      <c r="B20" s="40" t="s">
        <v>78</v>
      </c>
      <c r="C20" s="18">
        <v>7</v>
      </c>
      <c r="D20" s="31">
        <v>0.01</v>
      </c>
      <c r="E20" s="31">
        <v>0.05</v>
      </c>
      <c r="F20" s="93">
        <v>3.6912554464081669E-2</v>
      </c>
      <c r="G20" s="98">
        <v>1.6446445585214631E-2</v>
      </c>
      <c r="I20" s="33" t="str">
        <f t="shared" si="3"/>
        <v/>
      </c>
      <c r="J20" s="33" t="str">
        <f t="shared" si="4"/>
        <v/>
      </c>
    </row>
    <row r="21" spans="2:10">
      <c r="C21" s="32"/>
      <c r="I21" s="33" t="str">
        <f t="shared" ref="I21:I23" si="5">IF(F21=0,"",(IF(G21&gt;D21,"","PROBLEM")))</f>
        <v/>
      </c>
      <c r="J21" s="33" t="str">
        <f t="shared" ref="J21:J40" si="6">IF(G21=0,"",(IF(G21&lt;E21,"","PROBLEM")))</f>
        <v/>
      </c>
    </row>
    <row r="22" spans="2:10" ht="15" thickBot="1">
      <c r="I22" s="33" t="str">
        <f t="shared" si="5"/>
        <v/>
      </c>
      <c r="J22" s="33" t="str">
        <f t="shared" si="6"/>
        <v/>
      </c>
    </row>
    <row r="23" spans="2:10" ht="15" thickBot="1">
      <c r="B23" s="32" t="s">
        <v>85</v>
      </c>
      <c r="C23" s="104" t="s">
        <v>126</v>
      </c>
      <c r="D23" s="105"/>
      <c r="E23" s="105"/>
      <c r="F23" s="105"/>
      <c r="G23" s="106"/>
      <c r="I23" s="33" t="str">
        <f t="shared" si="5"/>
        <v/>
      </c>
      <c r="J23" s="33" t="str">
        <f t="shared" si="6"/>
        <v/>
      </c>
    </row>
    <row r="24" spans="2:10" ht="15" thickBot="1">
      <c r="B24" s="34" t="s">
        <v>29</v>
      </c>
      <c r="C24" s="55" t="s">
        <v>30</v>
      </c>
      <c r="D24" s="56" t="s">
        <v>31</v>
      </c>
      <c r="E24" s="56" t="s">
        <v>32</v>
      </c>
      <c r="F24" s="56" t="s">
        <v>127</v>
      </c>
      <c r="G24" s="95" t="s">
        <v>128</v>
      </c>
    </row>
    <row r="25" spans="2:10" ht="15" thickBot="1">
      <c r="C25" s="126" t="s">
        <v>35</v>
      </c>
      <c r="D25" s="127"/>
      <c r="E25" s="127"/>
      <c r="F25" s="127"/>
      <c r="G25" s="127"/>
      <c r="I25" s="33" t="str">
        <f t="shared" ref="I25:I38" si="7">IF(G25=0,"",(IF(G25&gt;D25,"","PROBLEM")))</f>
        <v/>
      </c>
      <c r="J25" s="33" t="str">
        <f t="shared" si="6"/>
        <v/>
      </c>
    </row>
    <row r="26" spans="2:10">
      <c r="B26" s="37" t="s">
        <v>37</v>
      </c>
      <c r="C26" s="22">
        <v>6</v>
      </c>
      <c r="D26" s="57">
        <v>1E-3</v>
      </c>
      <c r="E26" s="57">
        <v>0.05</v>
      </c>
      <c r="F26" s="57">
        <v>3.6711111111111118E-2</v>
      </c>
      <c r="G26" s="96">
        <v>1.8369378706806449E-2</v>
      </c>
      <c r="I26" s="33" t="str">
        <f t="shared" ref="I26" si="8">IF(F26=0,"",(IF(F26&gt;D26,"","PROBLEM")))</f>
        <v/>
      </c>
      <c r="J26" s="33" t="str">
        <f t="shared" ref="J26:J35" si="9">IF(F26=0,"",(IF(F26&lt;E26,"","PROBLEM")))</f>
        <v/>
      </c>
    </row>
    <row r="27" spans="2:10">
      <c r="B27" s="38" t="s">
        <v>41</v>
      </c>
      <c r="C27" s="16">
        <v>6</v>
      </c>
      <c r="D27" s="30">
        <v>3.5654320987654302E-2</v>
      </c>
      <c r="E27" s="30">
        <v>8.5000000000000006E-2</v>
      </c>
      <c r="F27" s="92">
        <v>5.6132136487307388E-2</v>
      </c>
      <c r="G27" s="97">
        <v>1.948972642838203E-2</v>
      </c>
      <c r="I27" s="33" t="str">
        <f>IF(F27=0,"",(IF(F27&gt;D27,"","PROBLEM")))</f>
        <v/>
      </c>
      <c r="J27" s="33" t="str">
        <f t="shared" si="9"/>
        <v/>
      </c>
    </row>
    <row r="28" spans="2:10">
      <c r="B28" s="38" t="s">
        <v>42</v>
      </c>
      <c r="C28" s="16">
        <v>7</v>
      </c>
      <c r="D28" s="30">
        <v>0.03</v>
      </c>
      <c r="E28" s="30">
        <v>8.5000000000000006E-2</v>
      </c>
      <c r="F28" s="92">
        <v>5.6142857142857147E-2</v>
      </c>
      <c r="G28" s="97">
        <v>2.1881716655909881E-2</v>
      </c>
      <c r="I28" s="33" t="str">
        <f t="shared" ref="I28:I35" si="10">IF(F28=0,"",(IF(F28&gt;D28,"","PROBLEM")))</f>
        <v/>
      </c>
      <c r="J28" s="33" t="str">
        <f t="shared" si="9"/>
        <v/>
      </c>
    </row>
    <row r="29" spans="2:10">
      <c r="B29" s="38" t="s">
        <v>44</v>
      </c>
      <c r="C29" s="16">
        <v>6</v>
      </c>
      <c r="D29" s="30">
        <v>1E-3</v>
      </c>
      <c r="E29" s="30">
        <v>5.4333333333333303E-2</v>
      </c>
      <c r="F29" s="92">
        <v>2.622222222222222E-2</v>
      </c>
      <c r="G29" s="97">
        <v>2.2941148539170741E-2</v>
      </c>
      <c r="I29" s="33" t="str">
        <f t="shared" si="10"/>
        <v/>
      </c>
      <c r="J29" s="33" t="str">
        <f t="shared" si="9"/>
        <v/>
      </c>
    </row>
    <row r="30" spans="2:10">
      <c r="B30" s="38" t="s">
        <v>47</v>
      </c>
      <c r="C30" s="16">
        <v>5</v>
      </c>
      <c r="D30" s="30">
        <v>0.02</v>
      </c>
      <c r="E30" s="30">
        <v>0.04</v>
      </c>
      <c r="F30" s="92">
        <v>3.56E-2</v>
      </c>
      <c r="G30" s="97">
        <v>8.7635609200826577E-3</v>
      </c>
      <c r="I30" s="33" t="str">
        <f t="shared" si="10"/>
        <v/>
      </c>
      <c r="J30" s="33" t="str">
        <f t="shared" si="9"/>
        <v/>
      </c>
    </row>
    <row r="31" spans="2:10">
      <c r="B31" s="38" t="s">
        <v>48</v>
      </c>
      <c r="C31" s="16">
        <v>6</v>
      </c>
      <c r="D31" s="30">
        <v>1.9E-2</v>
      </c>
      <c r="E31" s="30">
        <v>7.4999999999999997E-2</v>
      </c>
      <c r="F31" s="92">
        <v>4.4317412854030493E-2</v>
      </c>
      <c r="G31" s="97">
        <v>2.17210613350136E-2</v>
      </c>
      <c r="I31" s="33" t="str">
        <f t="shared" si="10"/>
        <v/>
      </c>
      <c r="J31" s="33" t="str">
        <f t="shared" si="9"/>
        <v/>
      </c>
    </row>
    <row r="32" spans="2:10">
      <c r="B32" s="38" t="s">
        <v>50</v>
      </c>
      <c r="C32" s="16">
        <v>5</v>
      </c>
      <c r="D32" s="30">
        <v>8.8749999999999996E-2</v>
      </c>
      <c r="E32" s="30">
        <v>0.13</v>
      </c>
      <c r="F32" s="92">
        <v>0.1115694444444444</v>
      </c>
      <c r="G32" s="97">
        <v>1.7015561142308951E-2</v>
      </c>
      <c r="I32" s="33" t="str">
        <f t="shared" si="10"/>
        <v/>
      </c>
      <c r="J32" s="33" t="str">
        <f t="shared" si="9"/>
        <v/>
      </c>
    </row>
    <row r="33" spans="2:10">
      <c r="B33" s="38" t="s">
        <v>55</v>
      </c>
      <c r="C33" s="16">
        <v>3</v>
      </c>
      <c r="D33" s="30">
        <v>4.0000000000000001E-3</v>
      </c>
      <c r="E33" s="30">
        <v>0.03</v>
      </c>
      <c r="F33" s="92">
        <v>1.977777777777778E-2</v>
      </c>
      <c r="G33" s="97">
        <v>1.3861751265556169E-2</v>
      </c>
      <c r="I33" s="33" t="str">
        <f t="shared" si="10"/>
        <v/>
      </c>
      <c r="J33" s="33" t="str">
        <f t="shared" si="9"/>
        <v/>
      </c>
    </row>
    <row r="34" spans="2:10">
      <c r="B34" s="38" t="s">
        <v>76</v>
      </c>
      <c r="C34" s="16">
        <v>7</v>
      </c>
      <c r="D34" s="30">
        <v>0.01</v>
      </c>
      <c r="E34" s="30">
        <v>0.05</v>
      </c>
      <c r="F34" s="92">
        <v>0.02</v>
      </c>
      <c r="G34" s="97">
        <v>1.527525231651947E-2</v>
      </c>
      <c r="I34" s="33" t="str">
        <f t="shared" si="10"/>
        <v/>
      </c>
      <c r="J34" s="33" t="str">
        <f t="shared" si="9"/>
        <v/>
      </c>
    </row>
    <row r="35" spans="2:10" ht="15" thickBot="1">
      <c r="B35" s="40" t="s">
        <v>78</v>
      </c>
      <c r="C35" s="18">
        <v>6</v>
      </c>
      <c r="D35" s="31">
        <v>0</v>
      </c>
      <c r="E35" s="31">
        <v>0.05</v>
      </c>
      <c r="F35" s="93">
        <v>2.7212121212121219E-2</v>
      </c>
      <c r="G35" s="98">
        <v>1.671409230388236E-2</v>
      </c>
      <c r="I35" s="33" t="str">
        <f t="shared" si="10"/>
        <v/>
      </c>
      <c r="J35" s="33" t="str">
        <f t="shared" si="9"/>
        <v/>
      </c>
    </row>
    <row r="36" spans="2:10">
      <c r="I36" s="33" t="str">
        <f t="shared" si="7"/>
        <v/>
      </c>
      <c r="J36" s="33" t="str">
        <f t="shared" si="6"/>
        <v/>
      </c>
    </row>
    <row r="37" spans="2:10" ht="15" thickBot="1">
      <c r="I37" s="33" t="str">
        <f t="shared" si="7"/>
        <v/>
      </c>
      <c r="J37" s="33" t="str">
        <f t="shared" si="6"/>
        <v/>
      </c>
    </row>
    <row r="38" spans="2:10" ht="15" thickBot="1">
      <c r="B38" s="32" t="s">
        <v>87</v>
      </c>
      <c r="C38" s="104" t="s">
        <v>126</v>
      </c>
      <c r="D38" s="105"/>
      <c r="E38" s="105"/>
      <c r="F38" s="105"/>
      <c r="G38" s="106"/>
      <c r="I38" s="33" t="str">
        <f t="shared" si="7"/>
        <v/>
      </c>
      <c r="J38" s="33" t="str">
        <f t="shared" si="6"/>
        <v/>
      </c>
    </row>
    <row r="39" spans="2:10" ht="15" thickBot="1">
      <c r="B39" s="34" t="s">
        <v>29</v>
      </c>
      <c r="C39" s="55" t="s">
        <v>30</v>
      </c>
      <c r="D39" s="56" t="s">
        <v>31</v>
      </c>
      <c r="E39" s="56" t="s">
        <v>32</v>
      </c>
      <c r="F39" s="56" t="s">
        <v>127</v>
      </c>
      <c r="G39" s="95" t="s">
        <v>128</v>
      </c>
    </row>
    <row r="40" spans="2:10" ht="15" thickBot="1">
      <c r="C40" s="126" t="s">
        <v>35</v>
      </c>
      <c r="D40" s="127"/>
      <c r="E40" s="127"/>
      <c r="F40" s="127"/>
      <c r="G40" s="127"/>
      <c r="I40" s="33" t="str">
        <f t="shared" ref="I40" si="11">IF(G40=0,"",(IF(G40&gt;D40,"","PROBLEM")))</f>
        <v/>
      </c>
      <c r="J40" s="33" t="str">
        <f t="shared" si="6"/>
        <v/>
      </c>
    </row>
    <row r="41" spans="2:10">
      <c r="B41" s="37" t="s">
        <v>37</v>
      </c>
      <c r="C41" s="22">
        <v>6</v>
      </c>
      <c r="D41" s="57">
        <v>-0.02</v>
      </c>
      <c r="E41" s="57">
        <v>4.5666666666666647E-2</v>
      </c>
      <c r="F41" s="57">
        <v>1.621111111111111E-2</v>
      </c>
      <c r="G41" s="96">
        <v>2.1331683964017949E-2</v>
      </c>
      <c r="I41" s="33" t="str">
        <f t="shared" ref="I41" si="12">IF(F41=0,"",(IF(F41&gt;D41,"","PROBLEM")))</f>
        <v/>
      </c>
      <c r="J41" s="33" t="str">
        <f t="shared" ref="J41:J50" si="13">IF(F41=0,"",(IF(F41&lt;E41,"","PROBLEM")))</f>
        <v/>
      </c>
    </row>
    <row r="42" spans="2:10">
      <c r="B42" s="38" t="s">
        <v>41</v>
      </c>
      <c r="C42" s="16">
        <v>7</v>
      </c>
      <c r="D42" s="30">
        <v>3.39E-2</v>
      </c>
      <c r="E42" s="30">
        <v>0.11799999999999999</v>
      </c>
      <c r="F42" s="92">
        <v>6.2322284576521003E-2</v>
      </c>
      <c r="G42" s="97">
        <v>3.066655314285234E-2</v>
      </c>
      <c r="I42" s="33" t="str">
        <f>IF(F42=0,"",(IF(F42&gt;D42,"","PROBLEM")))</f>
        <v/>
      </c>
      <c r="J42" s="33" t="str">
        <f t="shared" si="13"/>
        <v/>
      </c>
    </row>
    <row r="43" spans="2:10">
      <c r="B43" s="38" t="s">
        <v>42</v>
      </c>
      <c r="C43" s="16">
        <v>7</v>
      </c>
      <c r="D43" s="30">
        <v>0.02</v>
      </c>
      <c r="E43" s="30">
        <v>8.4199999999999997E-2</v>
      </c>
      <c r="F43" s="92">
        <v>2.7833333333333331E-2</v>
      </c>
      <c r="G43" s="97">
        <v>2.2818664040022779E-2</v>
      </c>
      <c r="I43" s="33" t="str">
        <f t="shared" ref="I43:I50" si="14">IF(F43=0,"",(IF(F43&gt;D43,"","PROBLEM")))</f>
        <v/>
      </c>
      <c r="J43" s="33" t="str">
        <f t="shared" si="13"/>
        <v/>
      </c>
    </row>
    <row r="44" spans="2:10">
      <c r="B44" s="38" t="s">
        <v>44</v>
      </c>
      <c r="C44" s="16">
        <v>6</v>
      </c>
      <c r="D44" s="30">
        <v>5.0000000000000001E-3</v>
      </c>
      <c r="E44" s="30">
        <v>7.0000000000000007E-2</v>
      </c>
      <c r="F44" s="92">
        <v>4.1944444444444451E-2</v>
      </c>
      <c r="G44" s="97">
        <v>2.5742672456160898E-2</v>
      </c>
      <c r="I44" s="33" t="str">
        <f t="shared" si="14"/>
        <v/>
      </c>
      <c r="J44" s="33" t="str">
        <f t="shared" si="13"/>
        <v/>
      </c>
    </row>
    <row r="45" spans="2:10">
      <c r="B45" s="38" t="s">
        <v>47</v>
      </c>
      <c r="C45" s="16">
        <v>5</v>
      </c>
      <c r="D45" s="30">
        <v>0</v>
      </c>
      <c r="E45" s="30">
        <v>2.6666666666666661E-2</v>
      </c>
      <c r="F45" s="92">
        <v>1.7333333333333329E-2</v>
      </c>
      <c r="G45" s="97">
        <v>1.0110500592068731E-2</v>
      </c>
      <c r="I45" s="33" t="str">
        <f t="shared" si="14"/>
        <v/>
      </c>
      <c r="J45" s="33" t="str">
        <f t="shared" si="13"/>
        <v/>
      </c>
    </row>
    <row r="46" spans="2:10">
      <c r="B46" s="38" t="s">
        <v>48</v>
      </c>
      <c r="C46" s="16">
        <v>6</v>
      </c>
      <c r="D46" s="30">
        <v>1E-3</v>
      </c>
      <c r="E46" s="30">
        <v>4.4999999999999998E-2</v>
      </c>
      <c r="F46" s="92">
        <v>2.353333333333333E-2</v>
      </c>
      <c r="G46" s="97">
        <v>1.615508175982612E-2</v>
      </c>
      <c r="I46" s="33" t="str">
        <f t="shared" si="14"/>
        <v/>
      </c>
      <c r="J46" s="33" t="str">
        <f t="shared" si="13"/>
        <v/>
      </c>
    </row>
    <row r="47" spans="2:10">
      <c r="B47" s="38" t="s">
        <v>50</v>
      </c>
      <c r="C47" s="16">
        <v>5</v>
      </c>
      <c r="D47" s="30">
        <v>0.06</v>
      </c>
      <c r="E47" s="30">
        <v>0.09</v>
      </c>
      <c r="F47" s="92">
        <v>7.264000000000001E-2</v>
      </c>
      <c r="G47" s="97">
        <v>1.3595881729406151E-2</v>
      </c>
      <c r="I47" s="33" t="str">
        <f t="shared" si="14"/>
        <v/>
      </c>
      <c r="J47" s="33" t="str">
        <f t="shared" si="13"/>
        <v/>
      </c>
    </row>
    <row r="48" spans="2:10">
      <c r="B48" s="38" t="s">
        <v>55</v>
      </c>
      <c r="C48" s="16">
        <v>3</v>
      </c>
      <c r="D48" s="30">
        <v>6.0000000000000001E-3</v>
      </c>
      <c r="E48" s="30">
        <v>2.5333333333333329E-2</v>
      </c>
      <c r="F48" s="92">
        <v>1.7111111111111112E-2</v>
      </c>
      <c r="G48" s="97">
        <v>9.9851741949604309E-3</v>
      </c>
      <c r="I48" s="33" t="str">
        <f t="shared" si="14"/>
        <v/>
      </c>
      <c r="J48" s="33" t="str">
        <f t="shared" si="13"/>
        <v/>
      </c>
    </row>
    <row r="49" spans="2:10">
      <c r="B49" s="38" t="s">
        <v>76</v>
      </c>
      <c r="C49" s="16">
        <v>7</v>
      </c>
      <c r="D49" s="30">
        <v>0</v>
      </c>
      <c r="E49" s="30">
        <v>0.03</v>
      </c>
      <c r="F49" s="92">
        <v>1.4999999999999999E-2</v>
      </c>
      <c r="G49" s="97">
        <v>1.040832999733066E-2</v>
      </c>
      <c r="I49" s="33" t="str">
        <f t="shared" si="14"/>
        <v/>
      </c>
      <c r="J49" s="33" t="str">
        <f t="shared" si="13"/>
        <v/>
      </c>
    </row>
    <row r="50" spans="2:10" ht="15" thickBot="1">
      <c r="B50" s="40" t="s">
        <v>78</v>
      </c>
      <c r="C50" s="18">
        <v>6</v>
      </c>
      <c r="D50" s="31">
        <v>-0.02</v>
      </c>
      <c r="E50" s="31">
        <v>0.03</v>
      </c>
      <c r="F50" s="93">
        <v>1.7545454545454541E-2</v>
      </c>
      <c r="G50" s="98">
        <v>1.887190399325353E-2</v>
      </c>
      <c r="I50" s="33" t="str">
        <f t="shared" si="14"/>
        <v/>
      </c>
      <c r="J50" s="33" t="str">
        <f t="shared" si="13"/>
        <v/>
      </c>
    </row>
    <row r="51" spans="2:10">
      <c r="J51" s="33" t="str">
        <f t="shared" ref="J51:J55" si="15">IF(G51=0,"",(IF(G51&lt;E51,"","PROBLEM")))</f>
        <v/>
      </c>
    </row>
    <row r="52" spans="2:10" ht="15" thickBot="1">
      <c r="J52" s="33" t="str">
        <f t="shared" si="15"/>
        <v/>
      </c>
    </row>
    <row r="53" spans="2:10" ht="15" thickBot="1">
      <c r="B53" s="32" t="s">
        <v>105</v>
      </c>
      <c r="C53" s="104" t="s">
        <v>126</v>
      </c>
      <c r="D53" s="105"/>
      <c r="E53" s="105"/>
      <c r="F53" s="105"/>
      <c r="G53" s="106"/>
      <c r="J53" s="33" t="str">
        <f t="shared" si="15"/>
        <v/>
      </c>
    </row>
    <row r="54" spans="2:10" ht="15" thickBot="1">
      <c r="B54" s="34" t="s">
        <v>29</v>
      </c>
      <c r="C54" s="55" t="s">
        <v>30</v>
      </c>
      <c r="D54" s="56" t="s">
        <v>31</v>
      </c>
      <c r="E54" s="56" t="s">
        <v>32</v>
      </c>
      <c r="F54" s="56" t="s">
        <v>127</v>
      </c>
      <c r="G54" s="95" t="s">
        <v>128</v>
      </c>
    </row>
    <row r="55" spans="2:10" ht="15" thickBot="1">
      <c r="C55" s="126" t="s">
        <v>35</v>
      </c>
      <c r="D55" s="127"/>
      <c r="E55" s="127"/>
      <c r="F55" s="127"/>
      <c r="G55" s="127"/>
      <c r="I55" s="33" t="str">
        <f t="shared" ref="I55" si="16">IF(G55=0,"",(IF(G55&gt;D55,"","PROBLEM")))</f>
        <v/>
      </c>
      <c r="J55" s="33" t="str">
        <f t="shared" si="15"/>
        <v/>
      </c>
    </row>
    <row r="56" spans="2:10">
      <c r="B56" s="37" t="s">
        <v>37</v>
      </c>
      <c r="C56" s="22">
        <v>3</v>
      </c>
      <c r="D56" s="57">
        <v>0.03</v>
      </c>
      <c r="E56" s="57">
        <v>0.06</v>
      </c>
      <c r="F56" s="57">
        <v>0.04</v>
      </c>
      <c r="G56" s="96">
        <v>1.732050807568877E-2</v>
      </c>
      <c r="I56" s="33" t="str">
        <f t="shared" ref="I56" si="17">IF(F56=0,"",(IF(F56&gt;D56,"","PROBLEM")))</f>
        <v/>
      </c>
      <c r="J56" s="33" t="str">
        <f t="shared" ref="J56:J65" si="18">IF(F56=0,"",(IF(F56&lt;E56,"","PROBLEM")))</f>
        <v/>
      </c>
    </row>
    <row r="57" spans="2:10">
      <c r="B57" s="38" t="s">
        <v>41</v>
      </c>
      <c r="C57" s="16">
        <v>4</v>
      </c>
      <c r="D57" s="30">
        <v>0.02</v>
      </c>
      <c r="E57" s="30">
        <v>9.7000000000000003E-2</v>
      </c>
      <c r="F57" s="92">
        <v>5.0172386831275728E-2</v>
      </c>
      <c r="G57" s="97">
        <v>3.2887041199329281E-2</v>
      </c>
      <c r="I57" s="33" t="str">
        <f>IF(F57=0,"",(IF(F57&gt;D57,"","PROBLEM")))</f>
        <v/>
      </c>
      <c r="J57" s="33" t="str">
        <f t="shared" si="18"/>
        <v/>
      </c>
    </row>
    <row r="58" spans="2:10">
      <c r="B58" s="38" t="s">
        <v>42</v>
      </c>
      <c r="C58" s="16">
        <v>4</v>
      </c>
      <c r="D58" s="30">
        <v>4.3999999999999997E-2</v>
      </c>
      <c r="E58" s="30">
        <v>7.0000000000000007E-2</v>
      </c>
      <c r="F58" s="92">
        <v>5.6749999999999988E-2</v>
      </c>
      <c r="G58" s="97">
        <v>1.187083260208258E-2</v>
      </c>
      <c r="I58" s="33" t="str">
        <f t="shared" ref="I58:I65" si="19">IF(F58=0,"",(IF(F58&gt;D58,"","PROBLEM")))</f>
        <v/>
      </c>
      <c r="J58" s="33" t="str">
        <f t="shared" si="18"/>
        <v/>
      </c>
    </row>
    <row r="59" spans="2:10">
      <c r="B59" s="38" t="s">
        <v>44</v>
      </c>
      <c r="C59" s="16">
        <v>3</v>
      </c>
      <c r="D59" s="30">
        <v>2E-3</v>
      </c>
      <c r="E59" s="30">
        <v>0.03</v>
      </c>
      <c r="F59" s="92">
        <v>2.066666666666667E-2</v>
      </c>
      <c r="G59" s="97">
        <v>1.6165807537309521E-2</v>
      </c>
      <c r="I59" s="33" t="str">
        <f t="shared" si="19"/>
        <v/>
      </c>
      <c r="J59" s="33" t="str">
        <f t="shared" si="18"/>
        <v/>
      </c>
    </row>
    <row r="60" spans="2:10">
      <c r="B60" s="38" t="s">
        <v>47</v>
      </c>
      <c r="C60" s="16">
        <v>3</v>
      </c>
      <c r="D60" s="30">
        <v>2.8000000000000001E-2</v>
      </c>
      <c r="E60" s="30">
        <v>0.04</v>
      </c>
      <c r="F60" s="92">
        <v>3.266666666666667E-2</v>
      </c>
      <c r="G60" s="97">
        <v>6.4291005073286384E-3</v>
      </c>
      <c r="I60" s="33" t="str">
        <f t="shared" si="19"/>
        <v/>
      </c>
      <c r="J60" s="33" t="str">
        <f t="shared" si="18"/>
        <v/>
      </c>
    </row>
    <row r="61" spans="2:10">
      <c r="B61" s="38" t="s">
        <v>48</v>
      </c>
      <c r="C61" s="16">
        <v>4</v>
      </c>
      <c r="D61" s="30">
        <v>3.6600000000000001E-2</v>
      </c>
      <c r="E61" s="30">
        <v>6.7000000000000004E-2</v>
      </c>
      <c r="F61" s="92">
        <v>5.2900000000000003E-2</v>
      </c>
      <c r="G61" s="97">
        <v>1.4082139988889001E-2</v>
      </c>
      <c r="I61" s="33" t="str">
        <f t="shared" si="19"/>
        <v/>
      </c>
      <c r="J61" s="33" t="str">
        <f t="shared" si="18"/>
        <v/>
      </c>
    </row>
    <row r="62" spans="2:10">
      <c r="B62" s="38" t="s">
        <v>50</v>
      </c>
      <c r="C62" s="16">
        <v>2</v>
      </c>
      <c r="D62" s="30">
        <v>8.64375E-2</v>
      </c>
      <c r="E62" s="30">
        <v>0.1</v>
      </c>
      <c r="F62" s="92">
        <v>9.3218750000000003E-2</v>
      </c>
      <c r="G62" s="97">
        <v>9.590135719842555E-3</v>
      </c>
      <c r="I62" s="33" t="str">
        <f t="shared" si="19"/>
        <v/>
      </c>
      <c r="J62" s="33" t="str">
        <f t="shared" si="18"/>
        <v/>
      </c>
    </row>
    <row r="63" spans="2:10">
      <c r="B63" s="38" t="s">
        <v>55</v>
      </c>
      <c r="C63" s="16">
        <v>0</v>
      </c>
      <c r="D63" s="30">
        <v>0</v>
      </c>
      <c r="E63" s="30">
        <v>0</v>
      </c>
      <c r="F63" s="92">
        <v>0</v>
      </c>
      <c r="G63" s="97">
        <v>0</v>
      </c>
      <c r="I63" s="33" t="str">
        <f t="shared" si="19"/>
        <v/>
      </c>
      <c r="J63" s="33" t="str">
        <f t="shared" si="18"/>
        <v/>
      </c>
    </row>
    <row r="64" spans="2:10">
      <c r="B64" s="38" t="s">
        <v>76</v>
      </c>
      <c r="C64" s="16">
        <v>5</v>
      </c>
      <c r="D64" s="30">
        <v>0.02</v>
      </c>
      <c r="E64" s="30">
        <v>0.05</v>
      </c>
      <c r="F64" s="92">
        <v>3.1533333333333337E-2</v>
      </c>
      <c r="G64" s="97">
        <v>1.1258576977378429E-2</v>
      </c>
      <c r="I64" s="33" t="str">
        <f t="shared" si="19"/>
        <v/>
      </c>
      <c r="J64" s="33" t="str">
        <f t="shared" si="18"/>
        <v/>
      </c>
    </row>
    <row r="65" spans="2:10" ht="15" thickBot="1">
      <c r="B65" s="40" t="s">
        <v>78</v>
      </c>
      <c r="C65" s="18">
        <v>4</v>
      </c>
      <c r="D65" s="31">
        <v>0</v>
      </c>
      <c r="E65" s="31">
        <v>0.04</v>
      </c>
      <c r="F65" s="93">
        <v>2.375E-2</v>
      </c>
      <c r="G65" s="98">
        <v>1.7969882210706521E-2</v>
      </c>
      <c r="I65" s="33" t="str">
        <f t="shared" si="19"/>
        <v/>
      </c>
      <c r="J65" s="33" t="str">
        <f t="shared" si="18"/>
        <v/>
      </c>
    </row>
  </sheetData>
  <mergeCells count="8">
    <mergeCell ref="C23:G23"/>
    <mergeCell ref="C8:G8"/>
    <mergeCell ref="C10:G10"/>
    <mergeCell ref="C53:G53"/>
    <mergeCell ref="C55:G55"/>
    <mergeCell ref="C38:G38"/>
    <mergeCell ref="C40:G40"/>
    <mergeCell ref="C25:G25"/>
  </mergeCells>
  <conditionalFormatting sqref="D11:F20">
    <cfRule type="colorScale" priority="543">
      <colorScale>
        <cfvo type="min"/>
        <cfvo type="percentile" val="50"/>
        <cfvo type="max"/>
        <color rgb="FF63BE7B"/>
        <color rgb="FFFFEB84"/>
        <color rgb="FFF8696B"/>
      </colorScale>
    </cfRule>
  </conditionalFormatting>
  <conditionalFormatting sqref="D26:F35">
    <cfRule type="colorScale" priority="3">
      <colorScale>
        <cfvo type="min"/>
        <cfvo type="percentile" val="50"/>
        <cfvo type="max"/>
        <color rgb="FF63BE7B"/>
        <color rgb="FFFFEB84"/>
        <color rgb="FFF8696B"/>
      </colorScale>
    </cfRule>
  </conditionalFormatting>
  <conditionalFormatting sqref="D41:F50">
    <cfRule type="colorScale" priority="2">
      <colorScale>
        <cfvo type="min"/>
        <cfvo type="percentile" val="50"/>
        <cfvo type="max"/>
        <color rgb="FF63BE7B"/>
        <color rgb="FFFFEB84"/>
        <color rgb="FFF8696B"/>
      </colorScale>
    </cfRule>
  </conditionalFormatting>
  <conditionalFormatting sqref="D56:F65">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horizont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25613-6A3B-4FF4-A09F-9967556CBDD0}">
  <dimension ref="A6:AB53"/>
  <sheetViews>
    <sheetView zoomScale="70" zoomScaleNormal="70" workbookViewId="0">
      <selection activeCell="J17" sqref="J17"/>
    </sheetView>
  </sheetViews>
  <sheetFormatPr baseColWidth="10" defaultColWidth="9.1640625" defaultRowHeight="15"/>
  <cols>
    <col min="1" max="1" width="9.1640625" style="8"/>
    <col min="2" max="2" width="47" style="8" customWidth="1"/>
    <col min="3" max="3" width="10" style="8" customWidth="1"/>
    <col min="4" max="4" width="11.1640625" style="8" customWidth="1"/>
    <col min="5" max="10" width="10" style="8" customWidth="1"/>
    <col min="11" max="11" width="21.5" style="7" bestFit="1" customWidth="1"/>
    <col min="12" max="12" width="9.1640625" style="8"/>
    <col min="13" max="13" width="47" style="8" customWidth="1"/>
    <col min="14" max="14" width="10" style="8" customWidth="1"/>
    <col min="15" max="15" width="11.1640625" style="8" customWidth="1"/>
    <col min="16" max="21" width="10" style="8" customWidth="1"/>
    <col min="22" max="22" width="21.5" style="8" bestFit="1" customWidth="1"/>
    <col min="23" max="16384" width="9.1640625" style="8"/>
  </cols>
  <sheetData>
    <row r="6" spans="1:22">
      <c r="D6" s="8">
        <v>0.2384</v>
      </c>
      <c r="F6" s="8">
        <v>0.22520000000000001</v>
      </c>
      <c r="H6" s="8">
        <v>0.2361</v>
      </c>
      <c r="J6" s="8">
        <v>0.30030000000000001</v>
      </c>
    </row>
    <row r="7" spans="1:22" ht="16" thickBot="1"/>
    <row r="8" spans="1:22" ht="16" thickBot="1">
      <c r="B8" s="14" t="s">
        <v>129</v>
      </c>
      <c r="C8" s="134" t="s">
        <v>130</v>
      </c>
      <c r="D8" s="134"/>
      <c r="E8" s="120" t="s">
        <v>131</v>
      </c>
      <c r="F8" s="121"/>
      <c r="G8" s="128" t="s">
        <v>132</v>
      </c>
      <c r="H8" s="129"/>
      <c r="I8" s="130" t="s">
        <v>133</v>
      </c>
      <c r="J8" s="131"/>
      <c r="K8" s="19" t="s">
        <v>134</v>
      </c>
      <c r="M8" s="14" t="s">
        <v>135</v>
      </c>
      <c r="N8" s="134" t="s">
        <v>136</v>
      </c>
      <c r="O8" s="134"/>
      <c r="P8" s="120" t="s">
        <v>137</v>
      </c>
      <c r="Q8" s="121"/>
      <c r="R8" s="128" t="s">
        <v>138</v>
      </c>
      <c r="S8" s="129"/>
      <c r="T8" s="130" t="s">
        <v>139</v>
      </c>
      <c r="U8" s="131"/>
      <c r="V8" s="19" t="s">
        <v>140</v>
      </c>
    </row>
    <row r="9" spans="1:22">
      <c r="B9" s="6" t="s">
        <v>96</v>
      </c>
      <c r="C9" s="4" t="s">
        <v>30</v>
      </c>
      <c r="D9" s="5" t="s">
        <v>141</v>
      </c>
      <c r="E9" s="4" t="s">
        <v>30</v>
      </c>
      <c r="F9" s="5" t="s">
        <v>141</v>
      </c>
      <c r="G9" s="4" t="s">
        <v>30</v>
      </c>
      <c r="H9" s="5" t="s">
        <v>141</v>
      </c>
      <c r="I9" s="4" t="s">
        <v>30</v>
      </c>
      <c r="J9" s="5" t="s">
        <v>141</v>
      </c>
      <c r="K9" s="20" t="s">
        <v>142</v>
      </c>
      <c r="M9" s="6" t="s">
        <v>96</v>
      </c>
      <c r="N9" s="4" t="s">
        <v>30</v>
      </c>
      <c r="O9" s="5" t="s">
        <v>141</v>
      </c>
      <c r="P9" s="4" t="s">
        <v>30</v>
      </c>
      <c r="Q9" s="5" t="s">
        <v>141</v>
      </c>
      <c r="R9" s="4" t="s">
        <v>30</v>
      </c>
      <c r="S9" s="5" t="s">
        <v>141</v>
      </c>
      <c r="T9" s="4" t="s">
        <v>30</v>
      </c>
      <c r="U9" s="5" t="s">
        <v>141</v>
      </c>
      <c r="V9" s="20" t="s">
        <v>142</v>
      </c>
    </row>
    <row r="10" spans="1:22" ht="16" thickBot="1">
      <c r="B10" s="2" t="s">
        <v>97</v>
      </c>
      <c r="C10" s="132" t="s">
        <v>35</v>
      </c>
      <c r="D10" s="133"/>
      <c r="E10" s="132" t="s">
        <v>35</v>
      </c>
      <c r="F10" s="133"/>
      <c r="G10" s="132" t="s">
        <v>35</v>
      </c>
      <c r="H10" s="133"/>
      <c r="I10" s="132" t="s">
        <v>35</v>
      </c>
      <c r="J10" s="133"/>
      <c r="K10" s="21" t="s">
        <v>115</v>
      </c>
      <c r="M10" s="2" t="s">
        <v>97</v>
      </c>
      <c r="N10" s="132" t="s">
        <v>35</v>
      </c>
      <c r="O10" s="133"/>
      <c r="P10" s="132" t="s">
        <v>35</v>
      </c>
      <c r="Q10" s="133"/>
      <c r="R10" s="132" t="s">
        <v>35</v>
      </c>
      <c r="S10" s="133"/>
      <c r="T10" s="132" t="s">
        <v>35</v>
      </c>
      <c r="U10" s="133"/>
      <c r="V10" s="21" t="s">
        <v>115</v>
      </c>
    </row>
    <row r="11" spans="1:22">
      <c r="B11" s="9" t="s">
        <v>143</v>
      </c>
      <c r="C11" s="10"/>
      <c r="D11" s="11"/>
      <c r="E11" s="10"/>
      <c r="F11" s="11"/>
      <c r="G11" s="10"/>
      <c r="H11" s="11"/>
      <c r="I11" s="12"/>
      <c r="J11" s="12"/>
      <c r="K11" s="25"/>
      <c r="M11" s="9" t="str">
        <f>B11</f>
        <v>Adults</v>
      </c>
      <c r="N11" s="10"/>
      <c r="O11" s="11"/>
      <c r="P11" s="10"/>
      <c r="Q11" s="11"/>
      <c r="R11" s="10"/>
      <c r="S11" s="11"/>
      <c r="T11" s="12"/>
      <c r="U11" s="12"/>
      <c r="V11" s="25"/>
    </row>
    <row r="12" spans="1:22">
      <c r="A12" s="51">
        <v>0.37</v>
      </c>
      <c r="B12" s="3" t="s">
        <v>117</v>
      </c>
      <c r="C12" s="13">
        <v>5</v>
      </c>
      <c r="D12" s="23">
        <v>-0.11135819101929523</v>
      </c>
      <c r="E12" s="13">
        <v>5</v>
      </c>
      <c r="F12" s="23">
        <v>-8.9998735699343982E-2</v>
      </c>
      <c r="G12" s="13">
        <v>5</v>
      </c>
      <c r="H12" s="23">
        <v>5.0000000000000001E-3</v>
      </c>
      <c r="I12" s="13">
        <v>5</v>
      </c>
      <c r="J12" s="23">
        <v>-4.2999999999999997E-2</v>
      </c>
      <c r="K12" s="26">
        <f>(($D$6*D12)+($F$6*F12)+($H$6*H12)+($J$6*J12))/SUM($D$6:$J$6)</f>
        <v>-5.8547908018492245E-2</v>
      </c>
      <c r="M12" s="3" t="s">
        <v>117</v>
      </c>
      <c r="N12" s="13">
        <v>5</v>
      </c>
      <c r="O12" s="23">
        <v>0.12538431436404893</v>
      </c>
      <c r="P12" s="13">
        <v>5</v>
      </c>
      <c r="Q12" s="23">
        <v>0.13508560853167353</v>
      </c>
      <c r="R12" s="13">
        <v>5</v>
      </c>
      <c r="S12" s="23">
        <v>3.1836608818181081E-2</v>
      </c>
      <c r="T12" s="13">
        <v>5</v>
      </c>
      <c r="U12" s="23">
        <v>6.7863903245359861E-2</v>
      </c>
      <c r="V12" s="26">
        <f>(($D$6*O12)+($F$6*Q12)+($H$6*S12)+($J$6*U12))/SUM($D$6:$J$6)</f>
        <v>8.820905307227625E-2</v>
      </c>
    </row>
    <row r="13" spans="1:22">
      <c r="A13" s="51">
        <v>0.06</v>
      </c>
      <c r="B13" s="3" t="s">
        <v>118</v>
      </c>
      <c r="C13" s="13">
        <v>5</v>
      </c>
      <c r="D13" s="23">
        <v>0.11615223082634916</v>
      </c>
      <c r="E13" s="13">
        <v>5</v>
      </c>
      <c r="F13" s="23">
        <v>-3.3969779732235521E-2</v>
      </c>
      <c r="G13" s="13">
        <v>5</v>
      </c>
      <c r="H13" s="23">
        <v>-8.1586900327436929E-2</v>
      </c>
      <c r="I13" s="13">
        <v>5</v>
      </c>
      <c r="J13" s="23">
        <v>0.21655015674887498</v>
      </c>
      <c r="K13" s="26">
        <f t="shared" ref="K13:K17" si="0">(($D$6*D13)+($F$6*F13)+($H$6*H13)+($J$6*J13))/SUM($D$6:$J$6)</f>
        <v>6.5808042337681505E-2</v>
      </c>
      <c r="M13" s="3" t="s">
        <v>118</v>
      </c>
      <c r="N13" s="13">
        <v>5</v>
      </c>
      <c r="O13" s="23">
        <v>4.2510634118206103E-2</v>
      </c>
      <c r="P13" s="13">
        <v>5</v>
      </c>
      <c r="Q13" s="23">
        <v>3.237449549637459E-2</v>
      </c>
      <c r="R13" s="13">
        <v>5</v>
      </c>
      <c r="S13" s="23">
        <v>8.1397000714257262E-2</v>
      </c>
      <c r="T13" s="13">
        <v>5</v>
      </c>
      <c r="U13" s="23">
        <v>5.1394474373447047E-2</v>
      </c>
      <c r="V13" s="26">
        <f t="shared" ref="V13:V17" si="1">(($D$6*O13)+($F$6*Q13)+($H$6*S13)+($J$6*U13))/SUM($D$6:$J$6)</f>
        <v>5.2076864082546179E-2</v>
      </c>
    </row>
    <row r="14" spans="1:22">
      <c r="A14" s="51">
        <v>0.14000000000000001</v>
      </c>
      <c r="B14" s="44" t="s">
        <v>119</v>
      </c>
      <c r="C14" s="13">
        <v>5</v>
      </c>
      <c r="D14" s="23">
        <v>-8.0000000000000002E-3</v>
      </c>
      <c r="E14" s="13">
        <v>5</v>
      </c>
      <c r="F14" s="23">
        <v>-2.3E-2</v>
      </c>
      <c r="G14" s="13">
        <v>5</v>
      </c>
      <c r="H14" s="23">
        <v>2.3E-2</v>
      </c>
      <c r="I14" s="13">
        <v>5</v>
      </c>
      <c r="J14" s="23">
        <v>4.9202753247950239E-2</v>
      </c>
      <c r="K14" s="26">
        <f t="shared" si="0"/>
        <v>1.3119086800359458E-2</v>
      </c>
      <c r="M14" s="44" t="s">
        <v>119</v>
      </c>
      <c r="N14" s="13">
        <v>5</v>
      </c>
      <c r="O14" s="23">
        <v>0.12823457856116866</v>
      </c>
      <c r="P14" s="13">
        <v>5</v>
      </c>
      <c r="Q14" s="23">
        <v>0.10470336274947308</v>
      </c>
      <c r="R14" s="13">
        <v>5</v>
      </c>
      <c r="S14" s="23">
        <v>7.7290326260548006E-2</v>
      </c>
      <c r="T14" s="13">
        <v>5</v>
      </c>
      <c r="U14" s="23">
        <v>8.2288555499775859E-2</v>
      </c>
      <c r="V14" s="26">
        <f t="shared" si="1"/>
        <v>9.7109820066862029E-2</v>
      </c>
    </row>
    <row r="15" spans="1:22">
      <c r="A15" s="51">
        <v>0.03</v>
      </c>
      <c r="B15" s="44" t="s">
        <v>120</v>
      </c>
      <c r="C15" s="13">
        <v>5</v>
      </c>
      <c r="D15" s="23">
        <v>-0.14499362924704909</v>
      </c>
      <c r="E15" s="13">
        <v>5</v>
      </c>
      <c r="F15" s="23">
        <v>-0.12906619964416913</v>
      </c>
      <c r="G15" s="13">
        <v>5</v>
      </c>
      <c r="H15" s="23">
        <v>-9.0385973374527154E-2</v>
      </c>
      <c r="I15" s="13">
        <v>5</v>
      </c>
      <c r="J15" s="23">
        <v>-8.8081281821475385E-2</v>
      </c>
      <c r="K15" s="26">
        <f t="shared" si="0"/>
        <v>-0.11142312661707832</v>
      </c>
      <c r="M15" s="44" t="s">
        <v>120</v>
      </c>
      <c r="N15" s="13">
        <v>5</v>
      </c>
      <c r="O15" s="23">
        <v>9.4250696173897829E-3</v>
      </c>
      <c r="P15" s="13">
        <v>5</v>
      </c>
      <c r="Q15" s="23">
        <v>5.8114442165294211E-2</v>
      </c>
      <c r="R15" s="13">
        <v>5</v>
      </c>
      <c r="S15" s="23">
        <v>4.1522380536123206E-2</v>
      </c>
      <c r="T15" s="13">
        <v>5</v>
      </c>
      <c r="U15" s="23">
        <v>0.17073483132155529</v>
      </c>
      <c r="V15" s="26">
        <f t="shared" si="1"/>
        <v>7.6409412862851717E-2</v>
      </c>
    </row>
    <row r="16" spans="1:22" ht="16" thickBot="1">
      <c r="A16" s="51">
        <v>0.4</v>
      </c>
      <c r="B16" s="48" t="s">
        <v>121</v>
      </c>
      <c r="C16" s="15">
        <v>5</v>
      </c>
      <c r="D16" s="24">
        <v>-0.10700227178383348</v>
      </c>
      <c r="E16" s="15">
        <v>5</v>
      </c>
      <c r="F16" s="24">
        <v>-0.16049506542568612</v>
      </c>
      <c r="G16" s="15">
        <v>5</v>
      </c>
      <c r="H16" s="24">
        <v>-0.19174699452689245</v>
      </c>
      <c r="I16" s="15">
        <v>5</v>
      </c>
      <c r="J16" s="24">
        <v>-4.6094544721624685E-2</v>
      </c>
      <c r="K16" s="27">
        <f t="shared" si="0"/>
        <v>-0.12076648751483361</v>
      </c>
      <c r="M16" s="48" t="s">
        <v>121</v>
      </c>
      <c r="N16" s="15">
        <v>5</v>
      </c>
      <c r="O16" s="24">
        <v>4.1801139839056783E-3</v>
      </c>
      <c r="P16" s="15">
        <v>5</v>
      </c>
      <c r="Q16" s="24">
        <v>3.7477222439624695E-2</v>
      </c>
      <c r="R16" s="15">
        <v>5</v>
      </c>
      <c r="S16" s="24">
        <v>7.7020309383674421E-2</v>
      </c>
      <c r="T16" s="15">
        <v>5</v>
      </c>
      <c r="U16" s="24">
        <v>4.8472862577220388E-2</v>
      </c>
      <c r="V16" s="27">
        <f t="shared" si="1"/>
        <v>4.2177305344591409E-2</v>
      </c>
    </row>
    <row r="17" spans="2:28" ht="16" thickBot="1">
      <c r="B17" s="49" t="s">
        <v>105</v>
      </c>
      <c r="C17" s="45">
        <v>5</v>
      </c>
      <c r="D17" s="24">
        <f>SUMPRODUCT(D12:D16,$A$12:$A$16)</f>
        <v>-8.2504114418503166E-2</v>
      </c>
      <c r="E17" s="45">
        <v>5</v>
      </c>
      <c r="F17" s="46">
        <f>SUMPRODUCT(F12:F16,$A$12:$A$16)</f>
        <v>-0.10662773115229093</v>
      </c>
      <c r="G17" s="45">
        <v>5</v>
      </c>
      <c r="H17" s="46">
        <f>SUMPRODUCT(H12:H16,$A$12:$A$16)</f>
        <v>-7.9235591031639019E-2</v>
      </c>
      <c r="I17" s="45">
        <v>5</v>
      </c>
      <c r="J17" s="46">
        <f>SUMPRODUCT(J12:J16,$A$12:$A$16)</f>
        <v>-1.71088614836486E-2</v>
      </c>
      <c r="K17" s="47">
        <f t="shared" si="0"/>
        <v>-6.7526860078976722E-2</v>
      </c>
      <c r="M17" s="49" t="s">
        <v>105</v>
      </c>
      <c r="N17" s="45">
        <v>5</v>
      </c>
      <c r="O17" s="24">
        <f>SUMPRODUCT(O12:O16,$A$12:$A$16)</f>
        <v>6.8850473042438035E-2</v>
      </c>
      <c r="P17" s="45">
        <v>5</v>
      </c>
      <c r="Q17" s="46">
        <f>SUMPRODUCT(Q12:Q16,$A$12:$A$16)</f>
        <v>8.3316937912236613E-2</v>
      </c>
      <c r="R17" s="45">
        <v>5</v>
      </c>
      <c r="S17" s="46">
        <f>SUMPRODUCT(S12:S16,$A$12:$A$16)</f>
        <v>5.9537806151612624E-2</v>
      </c>
      <c r="T17" s="45">
        <v>5</v>
      </c>
      <c r="U17" s="46">
        <f>SUMPRODUCT(U12:U16,$A$12:$A$16)</f>
        <v>6.4224900403693413E-2</v>
      </c>
      <c r="V17" s="47">
        <f t="shared" si="1"/>
        <v>6.8520540814777792E-2</v>
      </c>
    </row>
    <row r="18" spans="2:28">
      <c r="C18" s="7"/>
      <c r="D18" s="28"/>
      <c r="E18" s="7"/>
      <c r="F18" s="28"/>
      <c r="G18" s="7"/>
      <c r="H18" s="28"/>
      <c r="I18" s="7"/>
      <c r="J18" s="28"/>
      <c r="K18" s="28"/>
    </row>
    <row r="19" spans="2:28" ht="16" thickBot="1">
      <c r="C19" s="7"/>
      <c r="D19" s="28"/>
      <c r="E19" s="7"/>
      <c r="F19" s="28"/>
      <c r="G19" s="7"/>
      <c r="H19" s="28"/>
      <c r="I19" s="7"/>
      <c r="J19" s="28"/>
      <c r="K19" s="28"/>
    </row>
    <row r="20" spans="2:28" ht="16" thickBot="1">
      <c r="B20" s="14" t="s">
        <v>129</v>
      </c>
      <c r="C20" s="134" t="s">
        <v>130</v>
      </c>
      <c r="D20" s="134"/>
      <c r="E20" s="120" t="s">
        <v>131</v>
      </c>
      <c r="F20" s="121"/>
      <c r="G20" s="128" t="s">
        <v>132</v>
      </c>
      <c r="H20" s="129"/>
      <c r="I20" s="130" t="s">
        <v>133</v>
      </c>
      <c r="J20" s="131"/>
      <c r="K20" s="19" t="s">
        <v>134</v>
      </c>
      <c r="M20" s="14" t="s">
        <v>135</v>
      </c>
      <c r="N20" s="134" t="s">
        <v>136</v>
      </c>
      <c r="O20" s="134"/>
      <c r="P20" s="120" t="s">
        <v>137</v>
      </c>
      <c r="Q20" s="121"/>
      <c r="R20" s="128" t="s">
        <v>138</v>
      </c>
      <c r="S20" s="129"/>
      <c r="T20" s="130" t="s">
        <v>139</v>
      </c>
      <c r="U20" s="131"/>
      <c r="V20" s="19" t="s">
        <v>140</v>
      </c>
    </row>
    <row r="21" spans="2:28">
      <c r="B21" s="6" t="s">
        <v>96</v>
      </c>
      <c r="C21" s="4" t="s">
        <v>30</v>
      </c>
      <c r="D21" s="5" t="s">
        <v>141</v>
      </c>
      <c r="E21" s="4" t="s">
        <v>30</v>
      </c>
      <c r="F21" s="5" t="s">
        <v>141</v>
      </c>
      <c r="G21" s="4" t="s">
        <v>30</v>
      </c>
      <c r="H21" s="5" t="s">
        <v>141</v>
      </c>
      <c r="I21" s="4" t="s">
        <v>30</v>
      </c>
      <c r="J21" s="5" t="s">
        <v>141</v>
      </c>
      <c r="K21" s="20" t="s">
        <v>142</v>
      </c>
      <c r="M21" s="6" t="s">
        <v>96</v>
      </c>
      <c r="N21" s="4" t="s">
        <v>30</v>
      </c>
      <c r="O21" s="5" t="s">
        <v>141</v>
      </c>
      <c r="P21" s="4" t="s">
        <v>30</v>
      </c>
      <c r="Q21" s="5" t="s">
        <v>141</v>
      </c>
      <c r="R21" s="4" t="s">
        <v>30</v>
      </c>
      <c r="S21" s="5" t="s">
        <v>141</v>
      </c>
      <c r="T21" s="4" t="s">
        <v>30</v>
      </c>
      <c r="U21" s="5" t="s">
        <v>141</v>
      </c>
      <c r="V21" s="20" t="s">
        <v>142</v>
      </c>
    </row>
    <row r="22" spans="2:28" ht="16" thickBot="1">
      <c r="B22" s="2" t="s">
        <v>97</v>
      </c>
      <c r="C22" s="132" t="s">
        <v>35</v>
      </c>
      <c r="D22" s="133"/>
      <c r="E22" s="132" t="s">
        <v>35</v>
      </c>
      <c r="F22" s="133"/>
      <c r="G22" s="132" t="s">
        <v>35</v>
      </c>
      <c r="H22" s="133"/>
      <c r="I22" s="132" t="s">
        <v>35</v>
      </c>
      <c r="J22" s="133"/>
      <c r="K22" s="21" t="s">
        <v>115</v>
      </c>
      <c r="M22" s="2" t="s">
        <v>97</v>
      </c>
      <c r="N22" s="132" t="s">
        <v>35</v>
      </c>
      <c r="O22" s="133"/>
      <c r="P22" s="132" t="s">
        <v>35</v>
      </c>
      <c r="Q22" s="133"/>
      <c r="R22" s="132" t="s">
        <v>35</v>
      </c>
      <c r="S22" s="133"/>
      <c r="T22" s="132" t="s">
        <v>35</v>
      </c>
      <c r="U22" s="133"/>
      <c r="V22" s="21" t="s">
        <v>115</v>
      </c>
    </row>
    <row r="23" spans="2:28">
      <c r="B23" s="9" t="s">
        <v>144</v>
      </c>
      <c r="C23" s="10"/>
      <c r="D23" s="11"/>
      <c r="E23" s="10"/>
      <c r="F23" s="11"/>
      <c r="G23" s="10"/>
      <c r="H23" s="11"/>
      <c r="I23" s="12"/>
      <c r="J23" s="12"/>
      <c r="K23" s="25"/>
      <c r="M23" s="9" t="str">
        <f>B23</f>
        <v>ABC1 Adults</v>
      </c>
      <c r="N23" s="10"/>
      <c r="O23" s="11"/>
      <c r="P23" s="10"/>
      <c r="Q23" s="11"/>
      <c r="R23" s="10"/>
      <c r="S23" s="11"/>
      <c r="T23" s="12"/>
      <c r="U23" s="12"/>
      <c r="V23" s="25"/>
    </row>
    <row r="24" spans="2:28">
      <c r="B24" s="3" t="s">
        <v>117</v>
      </c>
      <c r="C24" s="13">
        <v>5</v>
      </c>
      <c r="D24" s="23">
        <v>-5.236163792367067E-2</v>
      </c>
      <c r="E24" s="13">
        <v>5</v>
      </c>
      <c r="F24" s="23">
        <v>-2.8000000000000001E-2</v>
      </c>
      <c r="G24" s="13">
        <v>5</v>
      </c>
      <c r="H24" s="23">
        <v>2.8740574714207746E-2</v>
      </c>
      <c r="I24" s="13">
        <v>5</v>
      </c>
      <c r="J24" s="23">
        <v>2.3639607834720507E-3</v>
      </c>
      <c r="K24" s="26">
        <f>(($D$6*D24)+($F$6*F24)+($H$6*H24)+($J$6*J24))/SUM($D$6:$J$6)</f>
        <v>-1.1293067367701986E-2</v>
      </c>
      <c r="M24" s="3" t="s">
        <v>117</v>
      </c>
      <c r="N24" s="13">
        <v>5</v>
      </c>
      <c r="O24" s="23">
        <v>0.13051461866442102</v>
      </c>
      <c r="P24" s="13">
        <v>5</v>
      </c>
      <c r="Q24" s="23">
        <v>0.11653993403312451</v>
      </c>
      <c r="R24" s="13">
        <v>5</v>
      </c>
      <c r="S24" s="23">
        <v>2.9564807112571947E-2</v>
      </c>
      <c r="T24" s="13">
        <v>5</v>
      </c>
      <c r="U24" s="23">
        <v>6.7727708428579933E-2</v>
      </c>
      <c r="V24" s="26">
        <f>(($D$6*O24)+($F$6*Q24)+($H$6*S24)+($J$6*U24))/SUM($D$6:$J$6)</f>
        <v>8.4678360034238412E-2</v>
      </c>
    </row>
    <row r="25" spans="2:28">
      <c r="B25" s="3" t="s">
        <v>118</v>
      </c>
      <c r="C25" s="13">
        <v>5</v>
      </c>
      <c r="D25" s="23">
        <v>0.16700000000000001</v>
      </c>
      <c r="E25" s="13">
        <v>5</v>
      </c>
      <c r="F25" s="23">
        <v>0.14640539888572571</v>
      </c>
      <c r="G25" s="13">
        <v>5</v>
      </c>
      <c r="H25" s="23">
        <v>6.1504609993451684E-2</v>
      </c>
      <c r="I25" s="13">
        <v>5</v>
      </c>
      <c r="J25" s="23">
        <v>0.25972050667803259</v>
      </c>
      <c r="K25" s="26">
        <f t="shared" ref="K25:K29" si="2">(($D$6*D25)+($F$6*F25)+($H$6*H25)+($J$6*J25))/SUM($D$6:$J$6)</f>
        <v>0.16529860240393257</v>
      </c>
      <c r="M25" s="3" t="s">
        <v>118</v>
      </c>
      <c r="N25" s="13">
        <v>5</v>
      </c>
      <c r="O25" s="23">
        <v>6.6715171941771775E-2</v>
      </c>
      <c r="P25" s="13">
        <v>5</v>
      </c>
      <c r="Q25" s="23">
        <v>2.7018077721771117E-2</v>
      </c>
      <c r="R25" s="13">
        <v>5</v>
      </c>
      <c r="S25" s="23">
        <v>7.4848403389072782E-2</v>
      </c>
      <c r="T25" s="13">
        <v>5</v>
      </c>
      <c r="U25" s="23">
        <v>6.1833648479827023E-2</v>
      </c>
      <c r="V25" s="26">
        <f t="shared" ref="V25:V29" si="3">(($D$6*O25)+($F$6*Q25)+($H$6*S25)+($J$6*U25))/SUM($D$6:$J$6)</f>
        <v>5.8229720772513385E-2</v>
      </c>
    </row>
    <row r="26" spans="2:28">
      <c r="B26" s="44" t="s">
        <v>119</v>
      </c>
      <c r="C26" s="13">
        <v>5</v>
      </c>
      <c r="D26" s="23">
        <v>3.1032734119761356E-3</v>
      </c>
      <c r="E26" s="13">
        <v>5</v>
      </c>
      <c r="F26" s="23">
        <v>1.6E-2</v>
      </c>
      <c r="G26" s="13">
        <v>5</v>
      </c>
      <c r="H26" s="23">
        <v>5.3401170203189706E-2</v>
      </c>
      <c r="I26" s="13">
        <v>5</v>
      </c>
      <c r="J26" s="23">
        <v>5.9052300266313827E-2</v>
      </c>
      <c r="K26" s="26">
        <f t="shared" si="2"/>
        <v>3.4684442436362248E-2</v>
      </c>
      <c r="M26" s="44" t="s">
        <v>119</v>
      </c>
      <c r="N26" s="13">
        <v>5</v>
      </c>
      <c r="O26" s="23">
        <v>0.17673559032524153</v>
      </c>
      <c r="P26" s="13">
        <v>5</v>
      </c>
      <c r="Q26" s="23">
        <v>9.8934548809522835E-2</v>
      </c>
      <c r="R26" s="13">
        <v>5</v>
      </c>
      <c r="S26" s="23">
        <v>5.9059713545312316E-2</v>
      </c>
      <c r="T26" s="13">
        <v>5</v>
      </c>
      <c r="U26" s="23">
        <v>9.059559034258706E-2</v>
      </c>
      <c r="V26" s="26">
        <f t="shared" si="3"/>
        <v>0.10556367927336927</v>
      </c>
    </row>
    <row r="27" spans="2:28">
      <c r="B27" s="44" t="s">
        <v>120</v>
      </c>
      <c r="C27" s="13">
        <v>5</v>
      </c>
      <c r="D27" s="23">
        <v>-7.5999999999999998E-2</v>
      </c>
      <c r="E27" s="13">
        <v>5</v>
      </c>
      <c r="F27" s="23">
        <v>-4.5999999999999999E-2</v>
      </c>
      <c r="G27" s="13">
        <v>5</v>
      </c>
      <c r="H27" s="23">
        <v>-2.7833878608101669E-2</v>
      </c>
      <c r="I27" s="13">
        <v>5</v>
      </c>
      <c r="J27" s="23">
        <v>-2.6149473626644971E-2</v>
      </c>
      <c r="K27" s="26">
        <f t="shared" si="2"/>
        <v>-4.2901865669454281E-2</v>
      </c>
      <c r="M27" s="44" t="s">
        <v>120</v>
      </c>
      <c r="N27" s="13">
        <v>5</v>
      </c>
      <c r="O27" s="23">
        <v>1.7769721483295541E-2</v>
      </c>
      <c r="P27" s="13">
        <v>5</v>
      </c>
      <c r="Q27" s="23">
        <v>5.6278910810430439E-2</v>
      </c>
      <c r="R27" s="13">
        <v>5</v>
      </c>
      <c r="S27" s="23">
        <v>3.0822137382610224E-2</v>
      </c>
      <c r="T27" s="13">
        <v>5</v>
      </c>
      <c r="U27" s="23">
        <v>0.16121647007142656</v>
      </c>
      <c r="V27" s="26">
        <f t="shared" si="3"/>
        <v>7.2600724914610254E-2</v>
      </c>
    </row>
    <row r="28" spans="2:28" ht="16" thickBot="1">
      <c r="B28" s="48" t="s">
        <v>121</v>
      </c>
      <c r="C28" s="15">
        <v>5</v>
      </c>
      <c r="D28" s="24">
        <v>-5.3644839010804149E-2</v>
      </c>
      <c r="E28" s="15">
        <v>5</v>
      </c>
      <c r="F28" s="24">
        <v>-0.12565311802505269</v>
      </c>
      <c r="G28" s="15">
        <v>5</v>
      </c>
      <c r="H28" s="24">
        <v>-0.1738911398031113</v>
      </c>
      <c r="I28" s="15">
        <v>5</v>
      </c>
      <c r="J28" s="24">
        <v>-1.908621099916746E-2</v>
      </c>
      <c r="K28" s="27">
        <f t="shared" si="2"/>
        <v>-8.7873299069982133E-2</v>
      </c>
      <c r="M28" s="48" t="s">
        <v>121</v>
      </c>
      <c r="N28" s="15">
        <v>5</v>
      </c>
      <c r="O28" s="24">
        <v>-2.6764457973724159E-3</v>
      </c>
      <c r="P28" s="15">
        <v>5</v>
      </c>
      <c r="Q28" s="24">
        <v>4.1317192245083588E-2</v>
      </c>
      <c r="R28" s="15">
        <v>5</v>
      </c>
      <c r="S28" s="24">
        <v>7.5429465058407086E-2</v>
      </c>
      <c r="T28" s="15">
        <v>5</v>
      </c>
      <c r="U28" s="24">
        <v>4.6065294937658846E-2</v>
      </c>
      <c r="V28" s="27">
        <f t="shared" si="3"/>
        <v>4.0308871785568107E-2</v>
      </c>
    </row>
    <row r="29" spans="2:28" ht="16" thickBot="1">
      <c r="B29" s="50" t="s">
        <v>105</v>
      </c>
      <c r="C29" s="45">
        <v>5</v>
      </c>
      <c r="D29" s="24">
        <f>SUMPRODUCT(D24:D28,$A$12:$A$16)</f>
        <v>-3.265728335840315E-2</v>
      </c>
      <c r="E29" s="45">
        <v>5</v>
      </c>
      <c r="F29" s="46">
        <f>SUMPRODUCT(F24:F28,$A$12:$A$16)</f>
        <v>-5.0976923276877535E-2</v>
      </c>
      <c r="G29" s="45">
        <v>5</v>
      </c>
      <c r="H29" s="46">
        <f>SUMPRODUCT(H24:H28,$A$12:$A$16)</f>
        <v>-4.8591019207177052E-2</v>
      </c>
      <c r="I29" s="45">
        <v>5</v>
      </c>
      <c r="J29" s="46">
        <f>SUMPRODUCT(J24:J28,$A$12:$A$16)</f>
        <v>1.6306249319384219E-2</v>
      </c>
      <c r="K29" s="47">
        <f t="shared" si="2"/>
        <v>-2.5841072438799555E-2</v>
      </c>
      <c r="M29" s="49" t="s">
        <v>105</v>
      </c>
      <c r="N29" s="45">
        <v>5</v>
      </c>
      <c r="O29" s="24">
        <f>SUMPRODUCT(O24:O28,$A$12:$A$16)</f>
        <v>7.6498815193425801E-2</v>
      </c>
      <c r="P29" s="45">
        <v>5</v>
      </c>
      <c r="Q29" s="46">
        <f>SUMPRODUCT(Q24:Q28,$A$12:$A$16)</f>
        <v>7.6806941311241883E-2</v>
      </c>
      <c r="R29" s="45">
        <v>5</v>
      </c>
      <c r="S29" s="46">
        <f>SUMPRODUCT(S24:S28,$A$12:$A$16)</f>
        <v>5.4794692876180856E-2</v>
      </c>
      <c r="T29" s="45">
        <v>5</v>
      </c>
      <c r="U29" s="46">
        <f>SUMPRODUCT(U24:U28,$A$12:$A$16)</f>
        <v>6.4715265752532725E-2</v>
      </c>
      <c r="V29" s="47">
        <f t="shared" si="3"/>
        <v>6.7905262018956261E-2</v>
      </c>
    </row>
    <row r="30" spans="2:28">
      <c r="AB30" s="1"/>
    </row>
    <row r="31" spans="2:28" ht="16" thickBot="1"/>
    <row r="32" spans="2:28" ht="16" thickBot="1">
      <c r="B32" s="14" t="s">
        <v>129</v>
      </c>
      <c r="C32" s="134" t="s">
        <v>130</v>
      </c>
      <c r="D32" s="134"/>
      <c r="E32" s="120" t="s">
        <v>131</v>
      </c>
      <c r="F32" s="121"/>
      <c r="G32" s="128" t="s">
        <v>132</v>
      </c>
      <c r="H32" s="129"/>
      <c r="I32" s="130" t="s">
        <v>133</v>
      </c>
      <c r="J32" s="131"/>
      <c r="K32" s="19" t="s">
        <v>134</v>
      </c>
      <c r="M32" s="14" t="s">
        <v>135</v>
      </c>
      <c r="N32" s="134" t="s">
        <v>136</v>
      </c>
      <c r="O32" s="134"/>
      <c r="P32" s="120" t="s">
        <v>137</v>
      </c>
      <c r="Q32" s="121"/>
      <c r="R32" s="128" t="s">
        <v>138</v>
      </c>
      <c r="S32" s="129"/>
      <c r="T32" s="130" t="s">
        <v>139</v>
      </c>
      <c r="U32" s="131"/>
      <c r="V32" s="19" t="s">
        <v>140</v>
      </c>
    </row>
    <row r="33" spans="2:22">
      <c r="B33" s="6" t="s">
        <v>96</v>
      </c>
      <c r="C33" s="4" t="s">
        <v>30</v>
      </c>
      <c r="D33" s="5" t="s">
        <v>141</v>
      </c>
      <c r="E33" s="4" t="s">
        <v>30</v>
      </c>
      <c r="F33" s="5" t="s">
        <v>141</v>
      </c>
      <c r="G33" s="4" t="s">
        <v>30</v>
      </c>
      <c r="H33" s="5" t="s">
        <v>141</v>
      </c>
      <c r="I33" s="4" t="s">
        <v>30</v>
      </c>
      <c r="J33" s="5" t="s">
        <v>141</v>
      </c>
      <c r="K33" s="20" t="s">
        <v>142</v>
      </c>
      <c r="M33" s="6" t="s">
        <v>96</v>
      </c>
      <c r="N33" s="4" t="s">
        <v>30</v>
      </c>
      <c r="O33" s="5" t="s">
        <v>141</v>
      </c>
      <c r="P33" s="4" t="s">
        <v>30</v>
      </c>
      <c r="Q33" s="5" t="s">
        <v>141</v>
      </c>
      <c r="R33" s="4" t="s">
        <v>30</v>
      </c>
      <c r="S33" s="5" t="s">
        <v>141</v>
      </c>
      <c r="T33" s="4" t="s">
        <v>30</v>
      </c>
      <c r="U33" s="5" t="s">
        <v>141</v>
      </c>
      <c r="V33" s="20" t="s">
        <v>142</v>
      </c>
    </row>
    <row r="34" spans="2:22" ht="16" thickBot="1">
      <c r="B34" s="2" t="s">
        <v>97</v>
      </c>
      <c r="C34" s="132" t="s">
        <v>35</v>
      </c>
      <c r="D34" s="133"/>
      <c r="E34" s="132" t="s">
        <v>35</v>
      </c>
      <c r="F34" s="133"/>
      <c r="G34" s="132" t="s">
        <v>35</v>
      </c>
      <c r="H34" s="133"/>
      <c r="I34" s="132" t="s">
        <v>35</v>
      </c>
      <c r="J34" s="133"/>
      <c r="K34" s="21" t="s">
        <v>115</v>
      </c>
      <c r="M34" s="2" t="s">
        <v>97</v>
      </c>
      <c r="N34" s="132" t="s">
        <v>35</v>
      </c>
      <c r="O34" s="133"/>
      <c r="P34" s="132" t="s">
        <v>35</v>
      </c>
      <c r="Q34" s="133"/>
      <c r="R34" s="132" t="s">
        <v>35</v>
      </c>
      <c r="S34" s="133"/>
      <c r="T34" s="132" t="s">
        <v>35</v>
      </c>
      <c r="U34" s="133"/>
      <c r="V34" s="21" t="s">
        <v>115</v>
      </c>
    </row>
    <row r="35" spans="2:22">
      <c r="B35" s="9" t="s">
        <v>145</v>
      </c>
      <c r="C35" s="10"/>
      <c r="D35" s="11"/>
      <c r="E35" s="10"/>
      <c r="F35" s="11"/>
      <c r="G35" s="10"/>
      <c r="H35" s="11"/>
      <c r="I35" s="12"/>
      <c r="J35" s="12"/>
      <c r="K35" s="25"/>
      <c r="M35" s="9" t="str">
        <f>B35</f>
        <v>Housewives + Ch</v>
      </c>
      <c r="N35" s="10"/>
      <c r="O35" s="11"/>
      <c r="P35" s="10"/>
      <c r="Q35" s="11"/>
      <c r="R35" s="10"/>
      <c r="S35" s="11"/>
      <c r="T35" s="12"/>
      <c r="U35" s="12"/>
      <c r="V35" s="25"/>
    </row>
    <row r="36" spans="2:22">
      <c r="B36" s="3" t="s">
        <v>117</v>
      </c>
      <c r="C36" s="13">
        <v>5</v>
      </c>
      <c r="D36" s="23">
        <v>-0.16769960608761769</v>
      </c>
      <c r="E36" s="13">
        <v>5</v>
      </c>
      <c r="F36" s="23">
        <v>-7.9426958354422456E-2</v>
      </c>
      <c r="G36" s="13">
        <v>5</v>
      </c>
      <c r="H36" s="23">
        <v>5.2990813610467283E-4</v>
      </c>
      <c r="I36" s="13">
        <v>5</v>
      </c>
      <c r="J36" s="23">
        <v>-3.4000000000000002E-2</v>
      </c>
      <c r="K36" s="26">
        <f>(($D$6*D36)+($F$6*F36)+($H$6*H36)+($J$6*J36))/SUM($D$6:$J$6)</f>
        <v>-6.795162580176968E-2</v>
      </c>
      <c r="M36" s="3" t="s">
        <v>117</v>
      </c>
      <c r="N36" s="13">
        <v>5</v>
      </c>
      <c r="O36" s="23">
        <v>0.38488383001237786</v>
      </c>
      <c r="P36" s="13">
        <v>5</v>
      </c>
      <c r="Q36" s="23">
        <v>0.21027011650605851</v>
      </c>
      <c r="R36" s="13">
        <v>5</v>
      </c>
      <c r="S36" s="23">
        <v>7.3111792384070284E-2</v>
      </c>
      <c r="T36" s="13">
        <v>5</v>
      </c>
      <c r="U36" s="23">
        <v>0.14065596772045011</v>
      </c>
      <c r="V36" s="26">
        <f>(($D$6*O36)+($F$6*Q36)+($H$6*S36)+($J$6*U36))/SUM($D$6:$J$6)</f>
        <v>0.19860981660044541</v>
      </c>
    </row>
    <row r="37" spans="2:22">
      <c r="B37" s="3" t="s">
        <v>118</v>
      </c>
      <c r="C37" s="13">
        <v>5</v>
      </c>
      <c r="D37" s="23">
        <v>-0.1881806663877037</v>
      </c>
      <c r="E37" s="13">
        <v>5</v>
      </c>
      <c r="F37" s="23">
        <v>5.8270796260169823E-2</v>
      </c>
      <c r="G37" s="13">
        <v>5</v>
      </c>
      <c r="H37" s="23">
        <v>0.23803459242947939</v>
      </c>
      <c r="I37" s="13">
        <v>5</v>
      </c>
      <c r="J37" s="23">
        <v>0.27304267062047183</v>
      </c>
      <c r="K37" s="26">
        <f t="shared" ref="K37:K41" si="4">(($D$6*D37)+($F$6*F37)+($H$6*H37)+($J$6*J37))/SUM($D$6:$J$6)</f>
        <v>0.10645499371088946</v>
      </c>
      <c r="M37" s="3" t="s">
        <v>118</v>
      </c>
      <c r="N37" s="13">
        <v>5</v>
      </c>
      <c r="O37" s="23">
        <v>0.30178074877750144</v>
      </c>
      <c r="P37" s="13">
        <v>5</v>
      </c>
      <c r="Q37" s="23">
        <v>9.9681173888782601E-2</v>
      </c>
      <c r="R37" s="13">
        <v>5</v>
      </c>
      <c r="S37" s="23">
        <v>8.8871450011001385E-2</v>
      </c>
      <c r="T37" s="13">
        <v>5</v>
      </c>
      <c r="U37" s="23">
        <v>9.945711333746747E-2</v>
      </c>
      <c r="V37" s="26">
        <f t="shared" ref="V37:V41" si="5">(($D$6*O37)+($F$6*Q37)+($H$6*S37)+($J$6*U37))/SUM($D$6:$J$6)</f>
        <v>0.1452422513511491</v>
      </c>
    </row>
    <row r="38" spans="2:22">
      <c r="B38" s="44" t="s">
        <v>119</v>
      </c>
      <c r="C38" s="13">
        <v>5</v>
      </c>
      <c r="D38" s="23">
        <v>5.8822506959649433E-2</v>
      </c>
      <c r="E38" s="13">
        <v>5</v>
      </c>
      <c r="F38" s="23">
        <v>-5.7298538458473991E-2</v>
      </c>
      <c r="G38" s="13">
        <v>5</v>
      </c>
      <c r="H38" s="23">
        <v>0.186</v>
      </c>
      <c r="I38" s="13">
        <v>5</v>
      </c>
      <c r="J38" s="23">
        <v>0.23840722797940286</v>
      </c>
      <c r="K38" s="26">
        <f t="shared" si="4"/>
        <v>0.11662794536054676</v>
      </c>
      <c r="M38" s="44" t="s">
        <v>119</v>
      </c>
      <c r="N38" s="13">
        <v>5</v>
      </c>
      <c r="O38" s="23">
        <v>0.2346280645352056</v>
      </c>
      <c r="P38" s="13">
        <v>5</v>
      </c>
      <c r="Q38" s="23">
        <v>0.19189812068937995</v>
      </c>
      <c r="R38" s="13">
        <v>5</v>
      </c>
      <c r="S38" s="23">
        <v>0.10424635609600032</v>
      </c>
      <c r="T38" s="13">
        <v>5</v>
      </c>
      <c r="U38" s="23">
        <v>0.15209200652854415</v>
      </c>
      <c r="V38" s="26">
        <f t="shared" si="5"/>
        <v>0.16943658159922886</v>
      </c>
    </row>
    <row r="39" spans="2:22">
      <c r="B39" s="44" t="s">
        <v>120</v>
      </c>
      <c r="C39" s="13">
        <v>5</v>
      </c>
      <c r="D39" s="23">
        <v>-0.18162046399689474</v>
      </c>
      <c r="E39" s="13">
        <v>5</v>
      </c>
      <c r="F39" s="23">
        <v>-0.20940553864285438</v>
      </c>
      <c r="G39" s="13">
        <v>5</v>
      </c>
      <c r="H39" s="23">
        <v>2.2496445226541404E-2</v>
      </c>
      <c r="I39" s="13">
        <v>5</v>
      </c>
      <c r="J39" s="23">
        <v>-2.1023027998380191E-2</v>
      </c>
      <c r="K39" s="26">
        <f t="shared" si="4"/>
        <v>-9.1458250509157665E-2</v>
      </c>
      <c r="M39" s="44" t="s">
        <v>120</v>
      </c>
      <c r="N39" s="13">
        <v>5</v>
      </c>
      <c r="O39" s="23">
        <v>0.25349644782482211</v>
      </c>
      <c r="P39" s="13">
        <v>5</v>
      </c>
      <c r="Q39" s="23">
        <v>0.20598666540218391</v>
      </c>
      <c r="R39" s="13">
        <v>5</v>
      </c>
      <c r="S39" s="23">
        <v>9.7174858055472546E-2</v>
      </c>
      <c r="T39" s="13">
        <v>5</v>
      </c>
      <c r="U39" s="23">
        <v>0.24528276918478262</v>
      </c>
      <c r="V39" s="26">
        <f t="shared" si="5"/>
        <v>0.20342314978309672</v>
      </c>
    </row>
    <row r="40" spans="2:22" ht="16" thickBot="1">
      <c r="B40" s="48" t="s">
        <v>121</v>
      </c>
      <c r="C40" s="15">
        <v>5</v>
      </c>
      <c r="D40" s="24">
        <v>-0.10621410931264981</v>
      </c>
      <c r="E40" s="15">
        <v>5</v>
      </c>
      <c r="F40" s="24">
        <v>-0.17249435469268026</v>
      </c>
      <c r="G40" s="15">
        <v>5</v>
      </c>
      <c r="H40" s="24">
        <v>-0.13576699317992316</v>
      </c>
      <c r="I40" s="15">
        <v>5</v>
      </c>
      <c r="J40" s="24">
        <v>4.1321452425978997E-2</v>
      </c>
      <c r="K40" s="27">
        <f t="shared" si="4"/>
        <v>-8.3812927263185677E-2</v>
      </c>
      <c r="M40" s="48" t="s">
        <v>121</v>
      </c>
      <c r="N40" s="15">
        <v>5</v>
      </c>
      <c r="O40" s="24">
        <v>0.2162144717719475</v>
      </c>
      <c r="P40" s="15">
        <v>5</v>
      </c>
      <c r="Q40" s="24">
        <v>0.16741527079290128</v>
      </c>
      <c r="R40" s="15">
        <v>5</v>
      </c>
      <c r="S40" s="24">
        <v>0.14694487719633095</v>
      </c>
      <c r="T40" s="15">
        <v>5</v>
      </c>
      <c r="U40" s="24">
        <v>0.12950905654027017</v>
      </c>
      <c r="V40" s="27">
        <f t="shared" si="5"/>
        <v>0.16283270423809051</v>
      </c>
    </row>
    <row r="41" spans="2:22" ht="16" thickBot="1">
      <c r="B41" s="50" t="s">
        <v>105</v>
      </c>
      <c r="C41" s="45">
        <v>5</v>
      </c>
      <c r="D41" s="24">
        <f>SUMPRODUCT(D36:D40,$A$12:$A$16)</f>
        <v>-0.11303880090629662</v>
      </c>
      <c r="E41" s="45">
        <v>5</v>
      </c>
      <c r="F41" s="46">
        <f>SUMPRODUCT(F36:F40,$A$12:$A$16)</f>
        <v>-0.10919343023607023</v>
      </c>
      <c r="G41" s="45">
        <v>5</v>
      </c>
      <c r="H41" s="46">
        <f>SUMPRODUCT(H36:H40,$A$12:$A$16)</f>
        <v>-1.3113762359045537E-2</v>
      </c>
      <c r="I41" s="45">
        <v>5</v>
      </c>
      <c r="J41" s="46">
        <f>SUMPRODUCT(J36:J40,$A$12:$A$16)</f>
        <v>5.307746228478491E-2</v>
      </c>
      <c r="K41" s="47">
        <f t="shared" si="4"/>
        <v>-3.8695807994073864E-2</v>
      </c>
      <c r="M41" s="49" t="s">
        <v>105</v>
      </c>
      <c r="N41" s="45">
        <v>5</v>
      </c>
      <c r="O41" s="24">
        <f>SUMPRODUCT(O36:O40,$A$12:$A$16)</f>
        <v>0.28745247320968237</v>
      </c>
      <c r="P41" s="45">
        <v>5</v>
      </c>
      <c r="Q41" s="46">
        <f>SUMPRODUCT(Q36:Q40,$A$12:$A$16)</f>
        <v>0.18379225871630783</v>
      </c>
      <c r="R41" s="45">
        <v>5</v>
      </c>
      <c r="S41" s="46">
        <f>SUMPRODUCT(S36:S40,$A$12:$A$16)</f>
        <v>0.10867133665640269</v>
      </c>
      <c r="T41" s="45">
        <v>5</v>
      </c>
      <c r="U41" s="46">
        <f>SUMPRODUCT(U36:U40,$A$12:$A$16)</f>
        <v>0.13846512146246232</v>
      </c>
      <c r="V41" s="47">
        <f t="shared" si="5"/>
        <v>0.17715706483585492</v>
      </c>
    </row>
    <row r="43" spans="2:22" ht="16" thickBot="1"/>
    <row r="44" spans="2:22" ht="16" thickBot="1">
      <c r="B44" s="14" t="s">
        <v>129</v>
      </c>
      <c r="C44" s="134" t="s">
        <v>130</v>
      </c>
      <c r="D44" s="134"/>
      <c r="E44" s="120" t="s">
        <v>131</v>
      </c>
      <c r="F44" s="121"/>
      <c r="G44" s="128" t="s">
        <v>132</v>
      </c>
      <c r="H44" s="129"/>
      <c r="I44" s="130" t="s">
        <v>133</v>
      </c>
      <c r="J44" s="131"/>
      <c r="K44" s="19" t="s">
        <v>134</v>
      </c>
      <c r="M44" s="14" t="s">
        <v>135</v>
      </c>
      <c r="N44" s="134" t="s">
        <v>136</v>
      </c>
      <c r="O44" s="134"/>
      <c r="P44" s="120" t="s">
        <v>137</v>
      </c>
      <c r="Q44" s="121"/>
      <c r="R44" s="128" t="s">
        <v>138</v>
      </c>
      <c r="S44" s="129"/>
      <c r="T44" s="130" t="s">
        <v>139</v>
      </c>
      <c r="U44" s="131"/>
      <c r="V44" s="19" t="s">
        <v>140</v>
      </c>
    </row>
    <row r="45" spans="2:22">
      <c r="B45" s="6" t="s">
        <v>96</v>
      </c>
      <c r="C45" s="4" t="s">
        <v>30</v>
      </c>
      <c r="D45" s="5" t="s">
        <v>141</v>
      </c>
      <c r="E45" s="4" t="s">
        <v>30</v>
      </c>
      <c r="F45" s="5" t="s">
        <v>141</v>
      </c>
      <c r="G45" s="4" t="s">
        <v>30</v>
      </c>
      <c r="H45" s="5" t="s">
        <v>141</v>
      </c>
      <c r="I45" s="4" t="s">
        <v>30</v>
      </c>
      <c r="J45" s="5" t="s">
        <v>141</v>
      </c>
      <c r="K45" s="20" t="s">
        <v>142</v>
      </c>
      <c r="M45" s="6" t="s">
        <v>96</v>
      </c>
      <c r="N45" s="4" t="s">
        <v>30</v>
      </c>
      <c r="O45" s="5" t="s">
        <v>141</v>
      </c>
      <c r="P45" s="4" t="s">
        <v>30</v>
      </c>
      <c r="Q45" s="5" t="s">
        <v>141</v>
      </c>
      <c r="R45" s="4" t="s">
        <v>30</v>
      </c>
      <c r="S45" s="5" t="s">
        <v>141</v>
      </c>
      <c r="T45" s="4" t="s">
        <v>30</v>
      </c>
      <c r="U45" s="5" t="s">
        <v>141</v>
      </c>
      <c r="V45" s="20" t="s">
        <v>142</v>
      </c>
    </row>
    <row r="46" spans="2:22" ht="16" thickBot="1">
      <c r="B46" s="2" t="s">
        <v>97</v>
      </c>
      <c r="C46" s="132" t="s">
        <v>35</v>
      </c>
      <c r="D46" s="133"/>
      <c r="E46" s="132" t="s">
        <v>35</v>
      </c>
      <c r="F46" s="133"/>
      <c r="G46" s="132" t="s">
        <v>35</v>
      </c>
      <c r="H46" s="133"/>
      <c r="I46" s="132" t="s">
        <v>35</v>
      </c>
      <c r="J46" s="133"/>
      <c r="K46" s="21" t="s">
        <v>115</v>
      </c>
      <c r="M46" s="2" t="s">
        <v>97</v>
      </c>
      <c r="N46" s="132" t="s">
        <v>35</v>
      </c>
      <c r="O46" s="133"/>
      <c r="P46" s="132" t="s">
        <v>35</v>
      </c>
      <c r="Q46" s="133"/>
      <c r="R46" s="132" t="s">
        <v>35</v>
      </c>
      <c r="S46" s="133"/>
      <c r="T46" s="132" t="s">
        <v>35</v>
      </c>
      <c r="U46" s="133"/>
      <c r="V46" s="21" t="s">
        <v>115</v>
      </c>
    </row>
    <row r="47" spans="2:22">
      <c r="B47" s="9" t="s">
        <v>146</v>
      </c>
      <c r="C47" s="10"/>
      <c r="D47" s="11"/>
      <c r="E47" s="10"/>
      <c r="F47" s="11"/>
      <c r="G47" s="10"/>
      <c r="H47" s="11"/>
      <c r="I47" s="12"/>
      <c r="J47" s="12"/>
      <c r="K47" s="25"/>
      <c r="M47" s="9" t="str">
        <f>B47</f>
        <v>16-34 Adults</v>
      </c>
      <c r="N47" s="10"/>
      <c r="O47" s="11"/>
      <c r="P47" s="10"/>
      <c r="Q47" s="11"/>
      <c r="R47" s="10"/>
      <c r="S47" s="11"/>
      <c r="T47" s="12"/>
      <c r="U47" s="12"/>
      <c r="V47" s="25"/>
    </row>
    <row r="48" spans="2:22">
      <c r="B48" s="3" t="s">
        <v>117</v>
      </c>
      <c r="C48" s="13">
        <v>5</v>
      </c>
      <c r="D48" s="23">
        <v>-3.3000000000000002E-2</v>
      </c>
      <c r="E48" s="13">
        <v>5</v>
      </c>
      <c r="F48" s="23">
        <v>1.4999999999999999E-2</v>
      </c>
      <c r="G48" s="13">
        <v>5</v>
      </c>
      <c r="H48" s="23">
        <v>6.4000000000000001E-2</v>
      </c>
      <c r="I48" s="13">
        <v>5</v>
      </c>
      <c r="J48" s="23">
        <v>0.26200000000000001</v>
      </c>
      <c r="K48" s="26">
        <f>(($D$6*D48)+($F$6*F48)+($H$6*H48)+($J$6*J48))/SUM($D$6:$J$6)</f>
        <v>8.9299799999999999E-2</v>
      </c>
      <c r="M48" s="3" t="s">
        <v>117</v>
      </c>
      <c r="N48" s="13">
        <v>5</v>
      </c>
      <c r="O48" s="23">
        <v>0.23962654631298438</v>
      </c>
      <c r="P48" s="13">
        <v>5</v>
      </c>
      <c r="Q48" s="23">
        <v>0.14701207719935402</v>
      </c>
      <c r="R48" s="13">
        <v>5</v>
      </c>
      <c r="S48" s="23">
        <v>8.3186155587964675E-2</v>
      </c>
      <c r="T48" s="13">
        <v>5</v>
      </c>
      <c r="U48" s="23">
        <v>0.15142324658700332</v>
      </c>
      <c r="V48" s="26">
        <f>(($D$6*O48)+($F$6*Q48)+($H$6*S48)+($J$6*U48))/SUM($D$6:$J$6)</f>
        <v>0.15534674071070556</v>
      </c>
    </row>
    <row r="49" spans="2:22">
      <c r="B49" s="3" t="s">
        <v>118</v>
      </c>
      <c r="C49" s="13">
        <v>5</v>
      </c>
      <c r="D49" s="23">
        <v>-3.8459489212420254E-2</v>
      </c>
      <c r="E49" s="13">
        <v>5</v>
      </c>
      <c r="F49" s="23">
        <v>0.32058744376985543</v>
      </c>
      <c r="G49" s="13">
        <v>5</v>
      </c>
      <c r="H49" s="23">
        <v>0.43076322225665276</v>
      </c>
      <c r="I49" s="13">
        <v>5</v>
      </c>
      <c r="J49" s="23">
        <v>0.38819693215321821</v>
      </c>
      <c r="K49" s="26">
        <f t="shared" ref="K49:K53" si="6">(($D$6*D49)+($F$6*F49)+($H$6*H49)+($J$6*J49))/SUM($D$6:$J$6)</f>
        <v>0.28130628560913762</v>
      </c>
      <c r="M49" s="3" t="s">
        <v>118</v>
      </c>
      <c r="N49" s="13">
        <v>5</v>
      </c>
      <c r="O49" s="23">
        <v>0.18140023663050867</v>
      </c>
      <c r="P49" s="13">
        <v>5</v>
      </c>
      <c r="Q49" s="23">
        <v>0.1020167816204882</v>
      </c>
      <c r="R49" s="13">
        <v>5</v>
      </c>
      <c r="S49" s="23">
        <v>0.13155482533117943</v>
      </c>
      <c r="T49" s="13">
        <v>5</v>
      </c>
      <c r="U49" s="23">
        <v>0.16250531035241858</v>
      </c>
      <c r="V49" s="26">
        <f t="shared" ref="V49:V53" si="7">(($D$6*O49)+($F$6*Q49)+($H$6*S49)+($J$6*U49))/SUM($D$6:$J$6)</f>
        <v>0.14608043459316997</v>
      </c>
    </row>
    <row r="50" spans="2:22">
      <c r="B50" s="44" t="s">
        <v>119</v>
      </c>
      <c r="C50" s="13">
        <v>5</v>
      </c>
      <c r="D50" s="23">
        <v>6.6000000000000003E-2</v>
      </c>
      <c r="E50" s="13">
        <v>5</v>
      </c>
      <c r="F50" s="23">
        <v>4.7E-2</v>
      </c>
      <c r="G50" s="13">
        <v>5</v>
      </c>
      <c r="H50" s="23">
        <v>0.115</v>
      </c>
      <c r="I50" s="13">
        <v>5</v>
      </c>
      <c r="J50" s="23">
        <v>0.29599999999999999</v>
      </c>
      <c r="K50" s="26">
        <f t="shared" si="6"/>
        <v>0.14235910000000002</v>
      </c>
      <c r="M50" s="44" t="s">
        <v>119</v>
      </c>
      <c r="N50" s="13">
        <v>5</v>
      </c>
      <c r="O50" s="23">
        <v>0.371874313620147</v>
      </c>
      <c r="P50" s="13">
        <v>5</v>
      </c>
      <c r="Q50" s="23">
        <v>0.23216194752040453</v>
      </c>
      <c r="R50" s="13">
        <v>5</v>
      </c>
      <c r="S50" s="23">
        <v>0.16150262131684559</v>
      </c>
      <c r="T50" s="13">
        <v>5</v>
      </c>
      <c r="U50" s="23">
        <v>0.18006134530994541</v>
      </c>
      <c r="V50" s="26">
        <f t="shared" si="7"/>
        <v>0.233140897838122</v>
      </c>
    </row>
    <row r="51" spans="2:22">
      <c r="B51" s="44" t="s">
        <v>120</v>
      </c>
      <c r="C51" s="13">
        <v>5</v>
      </c>
      <c r="D51" s="23">
        <v>-4.5999999999999999E-2</v>
      </c>
      <c r="E51" s="13">
        <v>5</v>
      </c>
      <c r="F51" s="23">
        <v>-0.114</v>
      </c>
      <c r="G51" s="13">
        <v>5</v>
      </c>
      <c r="H51" s="23">
        <v>1.0231567819733105E-2</v>
      </c>
      <c r="I51" s="13">
        <v>5</v>
      </c>
      <c r="J51" s="23">
        <v>0.168292384599879</v>
      </c>
      <c r="K51" s="26">
        <f t="shared" si="6"/>
        <v>1.631467625758265E-2</v>
      </c>
      <c r="M51" s="44" t="s">
        <v>120</v>
      </c>
      <c r="N51" s="13">
        <v>5</v>
      </c>
      <c r="O51" s="23">
        <v>0.21246034439528963</v>
      </c>
      <c r="P51" s="13">
        <v>5</v>
      </c>
      <c r="Q51" s="23">
        <v>0.20845883287118561</v>
      </c>
      <c r="R51" s="13">
        <v>5</v>
      </c>
      <c r="S51" s="23">
        <v>0.1686091943541862</v>
      </c>
      <c r="T51" s="13">
        <v>5</v>
      </c>
      <c r="U51" s="23">
        <v>0.3442868252758326</v>
      </c>
      <c r="V51" s="26">
        <f t="shared" si="7"/>
        <v>0.24079343968378394</v>
      </c>
    </row>
    <row r="52" spans="2:22" ht="16" thickBot="1">
      <c r="B52" s="48" t="s">
        <v>121</v>
      </c>
      <c r="C52" s="15">
        <v>5</v>
      </c>
      <c r="D52" s="24">
        <v>-8.6134511911844361E-2</v>
      </c>
      <c r="E52" s="15">
        <v>5</v>
      </c>
      <c r="F52" s="24">
        <v>-0.19048814919901408</v>
      </c>
      <c r="G52" s="15">
        <v>5</v>
      </c>
      <c r="H52" s="24">
        <v>-8.1134455660194976E-2</v>
      </c>
      <c r="I52" s="15">
        <v>5</v>
      </c>
      <c r="J52" s="24">
        <v>7.9938930892945653E-2</v>
      </c>
      <c r="K52" s="27">
        <f t="shared" si="6"/>
        <v>-5.8582582873622127E-2</v>
      </c>
      <c r="M52" s="48" t="s">
        <v>121</v>
      </c>
      <c r="N52" s="15">
        <v>5</v>
      </c>
      <c r="O52" s="24">
        <v>0.20629058245016085</v>
      </c>
      <c r="P52" s="15">
        <v>5</v>
      </c>
      <c r="Q52" s="23">
        <v>0.18975895398551701</v>
      </c>
      <c r="R52" s="15">
        <v>5</v>
      </c>
      <c r="S52" s="24">
        <v>0.17438705274033026</v>
      </c>
      <c r="T52" s="15">
        <v>5</v>
      </c>
      <c r="U52" s="24">
        <v>0.15420546127080628</v>
      </c>
      <c r="V52" s="27">
        <f t="shared" si="7"/>
        <v>0.17939407446527186</v>
      </c>
    </row>
    <row r="53" spans="2:22" ht="16" thickBot="1">
      <c r="B53" s="50" t="s">
        <v>105</v>
      </c>
      <c r="C53" s="45">
        <v>5</v>
      </c>
      <c r="D53" s="24">
        <f>SUMPRODUCT(D48:D52,$A$12:$A$16)</f>
        <v>-4.111137411748296E-2</v>
      </c>
      <c r="E53" s="45">
        <v>5</v>
      </c>
      <c r="F53" s="46">
        <f>SUMPRODUCT(F48:F52,$A$12:$A$16)</f>
        <v>-4.8250013053414309E-2</v>
      </c>
      <c r="G53" s="45">
        <v>5</v>
      </c>
      <c r="H53" s="46">
        <f>SUMPRODUCT(H48:H52,$A$12:$A$16)</f>
        <v>3.3478958105913177E-2</v>
      </c>
      <c r="I53" s="45">
        <v>5</v>
      </c>
      <c r="J53" s="46">
        <f>SUMPRODUCT(J48:J52,$A$12:$A$16)</f>
        <v>0.19869615982436775</v>
      </c>
      <c r="K53" s="47">
        <f t="shared" si="6"/>
        <v>4.6905984274826902E-2</v>
      </c>
      <c r="M53" s="49" t="s">
        <v>105</v>
      </c>
      <c r="N53" s="45">
        <v>5</v>
      </c>
      <c r="O53" s="24">
        <f>SUMPRODUCT(O48:O52,$A$12:$A$16)</f>
        <v>0.24049828355237834</v>
      </c>
      <c r="P53" s="45">
        <v>5</v>
      </c>
      <c r="Q53" s="46">
        <f>SUMPRODUCT(Q48:Q52,$A$12:$A$16)</f>
        <v>0.1751754946941893</v>
      </c>
      <c r="R53" s="45">
        <v>5</v>
      </c>
      <c r="S53" s="46">
        <f>SUMPRODUCT(S48:S52,$A$12:$A$16)</f>
        <v>0.13609563099853378</v>
      </c>
      <c r="T53" s="45">
        <v>5</v>
      </c>
      <c r="U53" s="46">
        <f>SUMPRODUCT(U48:U52,$A$12:$A$16)</f>
        <v>0.1629962974683262</v>
      </c>
      <c r="V53" s="47">
        <f t="shared" si="7"/>
        <v>0.1778642788125106</v>
      </c>
    </row>
  </sheetData>
  <mergeCells count="64">
    <mergeCell ref="C8:D8"/>
    <mergeCell ref="E8:F8"/>
    <mergeCell ref="G8:H8"/>
    <mergeCell ref="I8:J8"/>
    <mergeCell ref="C10:D10"/>
    <mergeCell ref="E10:F10"/>
    <mergeCell ref="G10:H10"/>
    <mergeCell ref="I10:J10"/>
    <mergeCell ref="N8:O8"/>
    <mergeCell ref="P8:Q8"/>
    <mergeCell ref="R8:S8"/>
    <mergeCell ref="T8:U8"/>
    <mergeCell ref="N10:O10"/>
    <mergeCell ref="P10:Q10"/>
    <mergeCell ref="R10:S10"/>
    <mergeCell ref="T10:U10"/>
    <mergeCell ref="R20:S20"/>
    <mergeCell ref="T20:U20"/>
    <mergeCell ref="C22:D22"/>
    <mergeCell ref="E22:F22"/>
    <mergeCell ref="G22:H22"/>
    <mergeCell ref="I22:J22"/>
    <mergeCell ref="N22:O22"/>
    <mergeCell ref="P22:Q22"/>
    <mergeCell ref="R22:S22"/>
    <mergeCell ref="T22:U22"/>
    <mergeCell ref="C20:D20"/>
    <mergeCell ref="E20:F20"/>
    <mergeCell ref="G20:H20"/>
    <mergeCell ref="I20:J20"/>
    <mergeCell ref="N20:O20"/>
    <mergeCell ref="P20:Q20"/>
    <mergeCell ref="R32:S32"/>
    <mergeCell ref="T32:U32"/>
    <mergeCell ref="C34:D34"/>
    <mergeCell ref="E34:F34"/>
    <mergeCell ref="G34:H34"/>
    <mergeCell ref="I34:J34"/>
    <mergeCell ref="N34:O34"/>
    <mergeCell ref="P34:Q34"/>
    <mergeCell ref="R34:S34"/>
    <mergeCell ref="T34:U34"/>
    <mergeCell ref="C32:D32"/>
    <mergeCell ref="E32:F32"/>
    <mergeCell ref="G32:H32"/>
    <mergeCell ref="I32:J32"/>
    <mergeCell ref="N32:O32"/>
    <mergeCell ref="P32:Q32"/>
    <mergeCell ref="R44:S44"/>
    <mergeCell ref="T44:U44"/>
    <mergeCell ref="C46:D46"/>
    <mergeCell ref="E46:F46"/>
    <mergeCell ref="G46:H46"/>
    <mergeCell ref="I46:J46"/>
    <mergeCell ref="N46:O46"/>
    <mergeCell ref="P46:Q46"/>
    <mergeCell ref="R46:S46"/>
    <mergeCell ref="T46:U46"/>
    <mergeCell ref="C44:D44"/>
    <mergeCell ref="E44:F44"/>
    <mergeCell ref="G44:H44"/>
    <mergeCell ref="I44:J44"/>
    <mergeCell ref="N44:O44"/>
    <mergeCell ref="P44:Q44"/>
  </mergeCells>
  <conditionalFormatting sqref="F12:F17 H12:H17 J12:K17 D12:D17 Q12:Q17 S12:S17 U12:V17 O12:O17 F24:F29 H24:H29 J24:K29 D24:D29 F36:F41 H36:H41 J36:K41 D35:D41 F48:F53 H48:H53 J48:K53 D48:D53 Q24:Q29 S24:S29 U24:V29 O23:O29 Q36:Q41 S36:S41 U36:V41 O36:O41 Q48:Q53 S48:S53 U48:V53 O47:O53">
    <cfRule type="colorScale" priority="213">
      <colorScale>
        <cfvo type="min"/>
        <cfvo type="percentile" val="50"/>
        <cfvo type="max"/>
        <color rgb="FF63BE7B"/>
        <color rgb="FFFFEB84"/>
        <color rgb="FFF8696B"/>
      </colorScale>
    </cfRule>
  </conditionalFormatting>
  <pageMargins left="0.7" right="0.7" top="0.75" bottom="0.75" header="0.3" footer="0.3"/>
  <pageSetup paperSize="9" orientation="portrait" horizontalDpi="4294967293"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86B9DADA972742AAAB5DB7E5CDDD11" ma:contentTypeVersion="16" ma:contentTypeDescription="Create a new document." ma:contentTypeScope="" ma:versionID="541b1c3e70d4e2cd8a8f0866be022a3f">
  <xsd:schema xmlns:xsd="http://www.w3.org/2001/XMLSchema" xmlns:xs="http://www.w3.org/2001/XMLSchema" xmlns:p="http://schemas.microsoft.com/office/2006/metadata/properties" xmlns:ns2="262b9683-a8d9-4864-97d3-76a386213f5a" xmlns:ns3="5a8b5ae8-a613-448a-8fc1-ffa2d2f5934a" targetNamespace="http://schemas.microsoft.com/office/2006/metadata/properties" ma:root="true" ma:fieldsID="14fef45426d522d2ea364672bfb7ca0c" ns2:_="" ns3:_="">
    <xsd:import namespace="262b9683-a8d9-4864-97d3-76a386213f5a"/>
    <xsd:import namespace="5a8b5ae8-a613-448a-8fc1-ffa2d2f5934a"/>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MediaServiceOCR"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2b9683-a8d9-4864-97d3-76a386213f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a2510aca-c27b-4e73-8987-184114380719"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Location" ma:index="14" nillable="true" ma:displayName="Location" ma:indexed="true"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a8b5ae8-a613-448a-8fc1-ffa2d2f5934a"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4d91f2b-e91f-4585-855c-1c6497f91cb2}" ma:internalName="TaxCatchAll" ma:showField="CatchAllData" ma:web="5a8b5ae8-a613-448a-8fc1-ffa2d2f5934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62b9683-a8d9-4864-97d3-76a386213f5a">
      <Terms xmlns="http://schemas.microsoft.com/office/infopath/2007/PartnerControls"/>
    </lcf76f155ced4ddcb4097134ff3c332f>
    <TaxCatchAll xmlns="5a8b5ae8-a613-448a-8fc1-ffa2d2f5934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9A3291-F465-425E-B0A2-B732D151E5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2b9683-a8d9-4864-97d3-76a386213f5a"/>
    <ds:schemaRef ds:uri="5a8b5ae8-a613-448a-8fc1-ffa2d2f5934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621CDB6-FA9E-4DAD-88B5-FDF38721C5FE}">
  <ds:schemaRefs>
    <ds:schemaRef ds:uri="http://schemas.microsoft.com/office/2006/metadata/properties"/>
    <ds:schemaRef ds:uri="http://schemas.microsoft.com/office/infopath/2007/PartnerControls"/>
    <ds:schemaRef ds:uri="262b9683-a8d9-4864-97d3-76a386213f5a"/>
    <ds:schemaRef ds:uri="5a8b5ae8-a613-448a-8fc1-ffa2d2f5934a"/>
  </ds:schemaRefs>
</ds:datastoreItem>
</file>

<file path=customXml/itemProps3.xml><?xml version="1.0" encoding="utf-8"?>
<ds:datastoreItem xmlns:ds="http://schemas.openxmlformats.org/officeDocument/2006/customXml" ds:itemID="{C01B1CD1-9C4F-4944-9DCE-4D722C681F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Arkusze</vt:lpstr>
      </vt:variant>
      <vt:variant>
        <vt:i4>7</vt:i4>
      </vt:variant>
    </vt:vector>
  </HeadingPairs>
  <TitlesOfParts>
    <vt:vector size="7" baseType="lpstr">
      <vt:lpstr>Introduction</vt:lpstr>
      <vt:lpstr>Definitions</vt:lpstr>
      <vt:lpstr>Media by Market Summaries</vt:lpstr>
      <vt:lpstr>US TV Detail</vt:lpstr>
      <vt:lpstr>UK TV Detail</vt:lpstr>
      <vt:lpstr>2027 vs 2026</vt:lpstr>
      <vt:lpstr>UK TV Detailed Data Breakdown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Matt Green</dc:creator>
  <cp:keywords/>
  <dc:description/>
  <cp:lastModifiedBy>Elzbieta Gorajewska</cp:lastModifiedBy>
  <cp:revision/>
  <dcterms:created xsi:type="dcterms:W3CDTF">2020-09-15T14:59:26Z</dcterms:created>
  <dcterms:modified xsi:type="dcterms:W3CDTF">2026-04-15T17:45:22Z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0x010100E886B9DADA972742AAAB5DB7E5CDDD11</vt:lpwstr>
  </property>
  <property fmtid="{D5CDD505-2E9C-101B-9397-08002B2CF9AE}" pid="3" name="MediaServiceImageTags">
    <vt:lpwstr/>
  </property>
</Properties>
</file>